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388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_A" sheetId="8" r:id="rId8"/>
    <sheet name="Zal_B_IV_A6 " sheetId="9" r:id="rId9"/>
    <sheet name="Zal_B_IV_A8" sheetId="10" r:id="rId10"/>
    <sheet name="Zal_B_IV_A9.1" sheetId="11" r:id="rId11"/>
    <sheet name="Zal_B_IV_C1" sheetId="12" r:id="rId12"/>
    <sheet name="Zal_B_IV_C3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fn.IFERROR" hidden="1">#NAME?</definedName>
    <definedName name="a" localSheetId="0">'[1]Listy'!#REF!</definedName>
    <definedName name="a" localSheetId="2">'[1]Listy'!#REF!</definedName>
    <definedName name="a" localSheetId="6">'[1]Listy'!#REF!</definedName>
    <definedName name="a" localSheetId="7">'[1]Listy'!#REF!</definedName>
    <definedName name="a" localSheetId="8">'[1]Listy'!#REF!</definedName>
    <definedName name="a" localSheetId="11">'[1]Listy'!#REF!</definedName>
    <definedName name="a">'[1]Listy'!#REF!</definedName>
    <definedName name="altenratywa">'[2]Lista'!$A$6:$A$8</definedName>
    <definedName name="alternatywa">'[1]Listy'!$A$65:$A$67</definedName>
    <definedName name="b" localSheetId="0">'[3]Listy'!#REF!</definedName>
    <definedName name="b" localSheetId="2">'[3]Listy'!#REF!</definedName>
    <definedName name="b" localSheetId="6">'[3]Listy'!#REF!</definedName>
    <definedName name="b" localSheetId="7">'[3]Listy'!#REF!</definedName>
    <definedName name="b" localSheetId="8">'[3]Listy'!#REF!</definedName>
    <definedName name="b" localSheetId="11">'[3]Listy'!#REF!</definedName>
    <definedName name="b">'[3]Listy'!#REF!</definedName>
    <definedName name="bbbbb" localSheetId="0">'[4]Sekcje_B_III.'!#REF!</definedName>
    <definedName name="bbbbb" localSheetId="2">'[4]Sekcje_B_III.'!#REF!</definedName>
    <definedName name="bbbbb" localSheetId="6">'[4]Sekcje_B_III.'!#REF!</definedName>
    <definedName name="bbbbb" localSheetId="7">'[4]Sekcje_B_III.'!#REF!</definedName>
    <definedName name="bbbbb" localSheetId="8">'[4]Sekcje_B_III.'!#REF!</definedName>
    <definedName name="bbbbb" localSheetId="11">'[4]Sekcje_B_III.'!#REF!</definedName>
    <definedName name="bbbbb">'[4]Sekcje_B_III.'!#REF!</definedName>
    <definedName name="bca">'[1]Listy'!#REF!</definedName>
    <definedName name="cel_wopp">'[1]Listy'!$A$1:$A$5</definedName>
    <definedName name="ddd" localSheetId="0">'[5]Sekcje_III'!#REF!</definedName>
    <definedName name="ddd" localSheetId="2">'[5]Sekcje_III'!#REF!</definedName>
    <definedName name="ddd" localSheetId="6">'[5]Sekcje_III'!#REF!</definedName>
    <definedName name="ddd" localSheetId="7">'[5]Sekcje_III'!#REF!</definedName>
    <definedName name="ddd" localSheetId="8">'[5]Sekcje_III'!#REF!</definedName>
    <definedName name="ddd" localSheetId="11">'[5]Sekcje_III'!#REF!</definedName>
    <definedName name="ddd">'[5]Sekcje_III'!#REF!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'[1]Listy'!$A$98:$A$110</definedName>
    <definedName name="forma_prawna" localSheetId="0">'[1]Listy'!#REF!</definedName>
    <definedName name="forma_prawna" localSheetId="2">'[1]Listy'!#REF!</definedName>
    <definedName name="forma_prawna" localSheetId="6">'[1]Listy'!#REF!</definedName>
    <definedName name="forma_prawna" localSheetId="7">'[1]Listy'!#REF!</definedName>
    <definedName name="forma_prawna" localSheetId="8">'[1]Listy'!#REF!</definedName>
    <definedName name="forma_prawna" localSheetId="11">'[1]Listy'!#REF!</definedName>
    <definedName name="forma_prawna">'[1]Listy'!#REF!</definedName>
    <definedName name="forma_prawna1">'[1]Listy'!$A$7:$A$11</definedName>
    <definedName name="I_I" localSheetId="0">'[7]Sekcje_III'!#REF!</definedName>
    <definedName name="I_I" localSheetId="2">'[7]Sekcje_III'!#REF!</definedName>
    <definedName name="I_I" localSheetId="6">'[7]Sekcje_III'!#REF!</definedName>
    <definedName name="I_I" localSheetId="7">'[7]Sekcje_III'!#REF!</definedName>
    <definedName name="I_I" localSheetId="8">'[7]Sekcje_III'!#REF!</definedName>
    <definedName name="I_I" localSheetId="11">'[7]Sekcje_III'!#REF!</definedName>
    <definedName name="I_I">'[7]Sekcje_III'!#REF!</definedName>
    <definedName name="III_IV_154_razem">'[8]III_IV'!$A$67</definedName>
    <definedName name="innowacja">'[1]Listy'!$A$69:$A$71</definedName>
    <definedName name="IXSY">'[9]III.Charakt.'!$AP$1:$AP$2</definedName>
    <definedName name="jjj" localSheetId="0">'[10]Sekcje_III'!#REF!</definedName>
    <definedName name="jjj" localSheetId="2">'[10]Sekcje_III'!#REF!</definedName>
    <definedName name="jjj" localSheetId="6">'[10]Sekcje_III'!#REF!</definedName>
    <definedName name="jjj" localSheetId="7">'[10]Sekcje_III'!#REF!</definedName>
    <definedName name="jjj" localSheetId="8">'[10]Sekcje_III'!#REF!</definedName>
    <definedName name="jjj" localSheetId="11">'[10]Sekcje_III'!#REF!</definedName>
    <definedName name="jjj">'[10]Sekcje_III'!#REF!</definedName>
    <definedName name="ka">'[11]Listy'!$A$73:$A$76</definedName>
    <definedName name="Laczna_kwota_11" localSheetId="6">'[12]B_III'!$A$110</definedName>
    <definedName name="Laczna_kwota_11" localSheetId="7">'[13]B_III'!$A$108</definedName>
    <definedName name="Laczna_kwota_11">'B_III'!$A$108</definedName>
    <definedName name="limit">'[1]Listy'!$A$112:$A$114</definedName>
    <definedName name="nnnnn" localSheetId="0">'[14]Sekcje_B_III.'!#REF!</definedName>
    <definedName name="nnnnn" localSheetId="2">'[14]Sekcje_B_III.'!#REF!</definedName>
    <definedName name="nnnnn" localSheetId="6">'[14]Sekcje_B_III.'!#REF!</definedName>
    <definedName name="nnnnn" localSheetId="7">'[14]Sekcje_B_III.'!#REF!</definedName>
    <definedName name="nnnnn" localSheetId="8">'[14]Sekcje_B_III.'!#REF!</definedName>
    <definedName name="nnnnn" localSheetId="11">'[14]Sekcje_B_III.'!#REF!</definedName>
    <definedName name="nnnnn">'[14]Sekcje_B_III.'!#REF!</definedName>
    <definedName name="_xlnm.Print_Area" localSheetId="0">'A'!$A$1:$O$78</definedName>
    <definedName name="_xlnm.Print_Area" localSheetId="1">'B_I_II'!$A$1:$F$51</definedName>
    <definedName name="_xlnm.Print_Area" localSheetId="2">'B_III'!$A$1:$AI$115</definedName>
    <definedName name="_xlnm.Print_Area" localSheetId="3">'B_IV'!$A$1:$D$38</definedName>
    <definedName name="_xlnm.Print_Area" localSheetId="4">'B_V'!$A$1:$J$39</definedName>
    <definedName name="_xlnm.Print_Area" localSheetId="5">'B_VI'!$A$1:$I$11</definedName>
    <definedName name="_xlnm.Print_Area" localSheetId="6">'B_VII'!$A$1:$I$107</definedName>
    <definedName name="_xlnm.Print_Area" localSheetId="7">'B_VII_A'!$A$1:$I$56</definedName>
    <definedName name="_xlnm.Print_Area" localSheetId="8">'Zal_B_IV_A6 '!$A$1:$I$74</definedName>
    <definedName name="_xlnm.Print_Area" localSheetId="9">'Zal_B_IV_A8'!$A$1:$AJ$30</definedName>
    <definedName name="_xlnm.Print_Area" localSheetId="10">'Zal_B_IV_A9.1'!$A$1:$AB$142</definedName>
    <definedName name="_xlnm.Print_Area" localSheetId="11">'Zal_B_IV_C1'!$A$1:$AL$35</definedName>
    <definedName name="_xlnm.Print_Area" localSheetId="12">'Zal_B_IV_C3'!$A$1:$AL$31</definedName>
    <definedName name="obywatelstwo">'[1]Listy'!$A$13:$A$41</definedName>
    <definedName name="OsPr192WoPP">'[15]B_I_II'!$N$27</definedName>
    <definedName name="OSw" localSheetId="0">'[11]Listy'!#REF!</definedName>
    <definedName name="OSw" localSheetId="2">'[11]Listy'!#REF!</definedName>
    <definedName name="OSw" localSheetId="6">'[11]Listy'!#REF!</definedName>
    <definedName name="OSw" localSheetId="7">'[11]Listy'!#REF!</definedName>
    <definedName name="OSw" localSheetId="8">'[11]Listy'!#REF!</definedName>
    <definedName name="OSw" localSheetId="11">'[11]Listy'!#REF!</definedName>
    <definedName name="OSw">'[11]Listy'!#REF!</definedName>
    <definedName name="oswiadczenie">'[16]Listy'!$A$166:$A$168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 localSheetId="2">'[1]Listy'!#REF!</definedName>
    <definedName name="POW_DOLNO" localSheetId="6">'[1]Listy'!#REF!</definedName>
    <definedName name="POW_DOLNO" localSheetId="7">'[1]Listy'!#REF!</definedName>
    <definedName name="POW_DOLNO" localSheetId="8">'[1]Listy'!#REF!</definedName>
    <definedName name="POW_DOLNO" localSheetId="11">'[1]Listy'!#REF!</definedName>
    <definedName name="POW_DOLNO">'[1]Listy'!#REF!</definedName>
    <definedName name="powiazania">'[2]Lista'!$A$10:$A$14</definedName>
    <definedName name="Razem_BIV_33_pomoc">'[15]B_IV'!$A$24</definedName>
    <definedName name="Razem_BIV_inf_zal" localSheetId="6">'[12]B_IV'!$A$36</definedName>
    <definedName name="Razem_BIV_inf_zal" localSheetId="7">'[13]B_IV'!$A$36</definedName>
    <definedName name="Razem_BIV_inf_zal">'B_IV'!$A$36</definedName>
    <definedName name="Razem_BIVA9_113" localSheetId="6">'[12]Zal_B_IV_A9.1'!$A$18</definedName>
    <definedName name="Razem_BIVA9_113" localSheetId="7">'[13]Zal_B_IV_A9.1'!$A$22</definedName>
    <definedName name="Razem_BIVA9_113">'Zal_B_IV_A9.1'!$A$22</definedName>
    <definedName name="Razem_BIVA9_115">'[15]Zal_B_VII_B91'!$A$29</definedName>
    <definedName name="Razem_BIVA9_123" localSheetId="6">'[12]Zal_B_IV_A9.1'!$A$45</definedName>
    <definedName name="Razem_BIVA9_123" localSheetId="7">'[13]Zal_B_IV_A9.1'!$A$49</definedName>
    <definedName name="Razem_BIVA9_123">'Zal_B_IV_A9.1'!$A$49</definedName>
    <definedName name="Razem_BIVA9_133" localSheetId="6">'[12]Zal_B_IV_A9.1'!$A$71</definedName>
    <definedName name="Razem_BIVA9_133" localSheetId="7">'[13]Zal_B_IV_A9.1'!$A$75</definedName>
    <definedName name="Razem_BIVA9_133">'Zal_B_IV_A9.1'!$A$75</definedName>
    <definedName name="Razem_BIVA9_143" localSheetId="6">'[12]Zal_B_IV_A9.1'!$A$96</definedName>
    <definedName name="Razem_BIVA9_143" localSheetId="7">'[13]Zal_B_IV_A9.1'!$A$100</definedName>
    <definedName name="Razem_BIVA9_143">'Zal_B_IV_A9.1'!$A$100</definedName>
    <definedName name="Razem_BIVA9_153" localSheetId="6">'[12]Zal_B_IV_A9.1'!$A$122</definedName>
    <definedName name="Razem_BIVA9_153" localSheetId="7">'[13]Zal_B_IV_A9.1'!$A$126</definedName>
    <definedName name="Razem_BIVA9_153">'Zal_B_IV_A9.1'!$A$126</definedName>
    <definedName name="Razem_VA_WF">'[17]VA_WF'!$I$22</definedName>
    <definedName name="RazemBVI">'[15]B_VI'!$A$14</definedName>
    <definedName name="rozporządzenia">'[1]Listy'!$A$93:$A$96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'[18]I'!#REF!</definedName>
    <definedName name="SEKCJA" localSheetId="2">'[18]I'!#REF!</definedName>
    <definedName name="SEKCJA" localSheetId="6">'[18]I'!#REF!</definedName>
    <definedName name="SEKCJA" localSheetId="7">'[18]I'!#REF!</definedName>
    <definedName name="SEKCJA" localSheetId="8">'[18]I'!#REF!</definedName>
    <definedName name="SEKCJA" localSheetId="11">'[18]I'!#REF!</definedName>
    <definedName name="SEKCJA">'[18]I'!#REF!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'[10]Sekcje_III'!#REF!</definedName>
    <definedName name="sssss" localSheetId="2">'[10]Sekcje_III'!#REF!</definedName>
    <definedName name="sssss" localSheetId="6">'[10]Sekcje_III'!#REF!</definedName>
    <definedName name="sssss" localSheetId="7">'[10]Sekcje_III'!#REF!</definedName>
    <definedName name="sssss" localSheetId="8">'[10]Sekcje_III'!#REF!</definedName>
    <definedName name="sssss" localSheetId="11">'[10]Sekcje_III'!#REF!</definedName>
    <definedName name="sssss">'[10]Sekcje_III'!#REF!</definedName>
    <definedName name="status1">'[2]Lista'!$A$1:$A$4</definedName>
    <definedName name="SumaABV">'[19]B_V'!$B$31</definedName>
    <definedName name="SumaBBV">'[19]B_V'!$B$44</definedName>
    <definedName name="SumaCBV">'[15]B_V'!$B$20</definedName>
    <definedName name="SumaDBV">'[15]B_V'!$B$25</definedName>
    <definedName name="SumaEBV">'[15]B_V'!$B$30</definedName>
    <definedName name="SumaFBV">'[15]B_V'!$B$35</definedName>
    <definedName name="SumaIBV">'[19]B_V'!$B$45</definedName>
    <definedName name="SumaII_IBV">'[19]B_V'!$B$51</definedName>
    <definedName name="SumaII_IIBV">'[19]B_V'!$B$56</definedName>
    <definedName name="SumaII_IIIBV">'[19]B_V'!$B$61</definedName>
    <definedName name="SumaIIBV">'[19]B_V'!$B$62</definedName>
    <definedName name="SumaIIIBV">'[19]B_V'!$B$67</definedName>
    <definedName name="SumaIVBV">'[19]B_V'!$B$68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'[1]Listy'!$A$88:$A$89</definedName>
    <definedName name="V_ZRF_Suma_A" localSheetId="5">'[8]V_ZRF'!$A$11</definedName>
    <definedName name="V_ZRF_Suma_A" localSheetId="6">'[8]V_ZRF'!$A$11</definedName>
    <definedName name="V_ZRF_Suma_A" localSheetId="7">'[8]V_ZRF'!$A$11</definedName>
    <definedName name="V_ZRF_Suma_A" localSheetId="8">'[8]V_ZRF'!$A$11</definedName>
    <definedName name="V_ZRF_Suma_A">'[17]VI_ZRF'!$A$11</definedName>
    <definedName name="V_ZRF_Suma_B" localSheetId="5">'[8]V_ZRF'!$A$16</definedName>
    <definedName name="V_ZRF_Suma_B" localSheetId="6">'[8]V_ZRF'!$A$16</definedName>
    <definedName name="V_ZRF_Suma_B" localSheetId="7">'[8]V_ZRF'!$A$16</definedName>
    <definedName name="V_ZRF_Suma_B" localSheetId="8">'[8]V_ZRF'!$A$16</definedName>
    <definedName name="V_ZRF_Suma_B">'[17]VI_ZRF'!$A$16</definedName>
    <definedName name="V_ZRF_Suma_C" localSheetId="5">'[8]V_ZRF'!$A$21</definedName>
    <definedName name="V_ZRF_Suma_C" localSheetId="6">'[8]V_ZRF'!$A$21</definedName>
    <definedName name="V_ZRF_Suma_C" localSheetId="7">'[8]V_ZRF'!$A$21</definedName>
    <definedName name="V_ZRF_Suma_C" localSheetId="8">'[8]V_ZRF'!$A$21</definedName>
    <definedName name="V_ZRF_Suma_C">'[17]VI_ZRF'!$A$21</definedName>
    <definedName name="V_ZRF_Suma_D">'[8]V_ZRF'!$A$26</definedName>
    <definedName name="V_ZRF_Suma_E">'[8]V_ZRF'!$A$31</definedName>
    <definedName name="V_ZRF_Suma_F">'[8]V_ZRF'!$A$36</definedName>
    <definedName name="V_ZRF_Suma_G">'[8]V_ZRF'!$A$41</definedName>
    <definedName name="V_ZRF_Suma_H">'[8]V_ZRF'!$A$46</definedName>
    <definedName name="V_ZRF_Suma_I" localSheetId="5">'[8]V_ZRF'!$A$57</definedName>
    <definedName name="V_ZRF_Suma_I" localSheetId="6">'[8]V_ZRF'!$A$57</definedName>
    <definedName name="V_ZRF_Suma_I" localSheetId="7">'[8]V_ZRF'!$A$57</definedName>
    <definedName name="V_ZRF_Suma_I" localSheetId="8">'[8]V_ZRF'!$A$57</definedName>
    <definedName name="V_ZRF_Suma_I">'[17]VI_ZRF'!$A$22</definedName>
    <definedName name="V_ZRF_Suma_I.">'[8]V_ZRF'!$A$51</definedName>
    <definedName name="V_ZRF_Suma_II" localSheetId="5">'[8]V_ZRF'!$A$62</definedName>
    <definedName name="V_ZRF_Suma_II" localSheetId="6">'[8]V_ZRF'!$A$62</definedName>
    <definedName name="V_ZRF_Suma_II" localSheetId="7">'[8]V_ZRF'!$A$62</definedName>
    <definedName name="V_ZRF_Suma_II" localSheetId="8">'[8]V_ZRF'!$A$62</definedName>
    <definedName name="V_ZRF_Suma_II">'[17]VI_ZRF'!$A$27</definedName>
    <definedName name="V_ZRF_Suma_J">'[8]V_ZRF'!$A$56</definedName>
    <definedName name="V_ZRF_Suma_KK_operacji" localSheetId="5">'[8]V_ZRF'!$A$63</definedName>
    <definedName name="V_ZRF_Suma_KK_operacji" localSheetId="6">'[8]V_ZRF'!$A$63</definedName>
    <definedName name="V_ZRF_Suma_KK_operacji" localSheetId="7">'[8]V_ZRF'!$A$63</definedName>
    <definedName name="V_ZRF_Suma_KK_operacji" localSheetId="8">'[8]V_ZRF'!$A$63</definedName>
    <definedName name="V_ZRF_Suma_KK_operacji">'[17]VI_ZRF'!$A$28</definedName>
    <definedName name="VI_OR_Razem">'[8]VI_Opis_rzeczowy'!$E$13</definedName>
    <definedName name="VII_Razem_liczba_zal" localSheetId="5">'[8]VII_Info_Zalacz'!$A$31</definedName>
    <definedName name="VII_Razem_liczba_zal" localSheetId="6">'[8]VII_Info_Zalacz'!$A$31</definedName>
    <definedName name="VII_Razem_liczba_zal" localSheetId="7">'[8]VII_Info_Zalacz'!$A$31</definedName>
    <definedName name="VII_Razem_liczba_zal" localSheetId="8">'[8]VII_Info_Zalacz'!$A$31</definedName>
    <definedName name="VII_Razem_liczba_zal">'[17]VIII_Info_Zalacz'!$A$39</definedName>
    <definedName name="wartość_wskaźnika">'[20]II.Id. OPERACJI'!$AO$24:$AO$25</definedName>
    <definedName name="WSkazniki">'[2]Lista'!$A$6:$A$8</definedName>
    <definedName name="wskaźniki">'[20]II.Id.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4" hidden="1">'B_V'!$A:$A</definedName>
    <definedName name="Z_56E8AA3C_4CAF_4C55_B8E1_071ABD58E041_.wvu.PrintArea" localSheetId="0" hidden="1">'A'!$A$2:$N$78</definedName>
    <definedName name="Z_56E8AA3C_4CAF_4C55_B8E1_071ABD58E041_.wvu.PrintArea" localSheetId="1" hidden="1">'B_I_II'!$A$1:$F$51</definedName>
    <definedName name="Z_56E8AA3C_4CAF_4C55_B8E1_071ABD58E041_.wvu.PrintArea" localSheetId="2" hidden="1">'B_III'!$A$2:$AI$99</definedName>
    <definedName name="Z_56E8AA3C_4CAF_4C55_B8E1_071ABD58E041_.wvu.PrintArea" localSheetId="3" hidden="1">'B_IV'!$A$1:$C$38</definedName>
    <definedName name="Z_56E8AA3C_4CAF_4C55_B8E1_071ABD58E041_.wvu.PrintArea" localSheetId="4" hidden="1">'B_V'!$B$1:$J$39</definedName>
    <definedName name="Z_56E8AA3C_4CAF_4C55_B8E1_071ABD58E041_.wvu.PrintArea" localSheetId="9" hidden="1">'Zal_B_IV_A8'!$A$1:$AJ$32</definedName>
    <definedName name="Z_56E8AA3C_4CAF_4C55_B8E1_071ABD58E041_.wvu.PrintArea" localSheetId="10" hidden="1">'Zal_B_IV_A9.1'!$A$2:$AB$79</definedName>
    <definedName name="Z_799BC39E_33A7_49D3_B680_85DCC9C10170_.wvu.PrintArea" localSheetId="11" hidden="1">'Zal_B_IV_C1'!$A$1:$AL$34</definedName>
    <definedName name="Z_799BC39E_33A7_49D3_B680_85DCC9C10170_.wvu.PrintArea" localSheetId="12" hidden="1">'Zal_B_IV_C3'!$A$1:$AL$31</definedName>
    <definedName name="Z_8F6157A3_D431_4091_A98E_37FECE20820C_.wvu.Cols" localSheetId="4" hidden="1">'B_V'!$A:$A</definedName>
    <definedName name="Z_8F6157A3_D431_4091_A98E_37FECE20820C_.wvu.PrintArea" localSheetId="0" hidden="1">'A'!$A$2:$N$78</definedName>
    <definedName name="Z_8F6157A3_D431_4091_A98E_37FECE20820C_.wvu.PrintArea" localSheetId="1" hidden="1">'B_I_II'!$A$1:$F$51</definedName>
    <definedName name="Z_8F6157A3_D431_4091_A98E_37FECE20820C_.wvu.PrintArea" localSheetId="2" hidden="1">'B_III'!$A$2:$AI$99</definedName>
    <definedName name="Z_8F6157A3_D431_4091_A98E_37FECE20820C_.wvu.PrintArea" localSheetId="3" hidden="1">'B_IV'!$A$1:$C$38</definedName>
    <definedName name="Z_8F6157A3_D431_4091_A98E_37FECE20820C_.wvu.PrintArea" localSheetId="4" hidden="1">'B_V'!$B$1:$J$39</definedName>
    <definedName name="Z_8F6157A3_D431_4091_A98E_37FECE20820C_.wvu.PrintArea" localSheetId="9" hidden="1">'Zal_B_IV_A8'!$A$1:$AJ$32</definedName>
    <definedName name="Z_8F6157A3_D431_4091_A98E_37FECE20820C_.wvu.PrintArea" localSheetId="10" hidden="1">'Zal_B_IV_A9.1'!$A$2:$AB$79</definedName>
    <definedName name="Z_DF64D807_4B8C_423B_A975_C6FACD998002_.wvu.PrintArea" localSheetId="5" hidden="1">'B_VI'!$A$1:$H$8</definedName>
    <definedName name="Z_DF64D807_4B8C_423B_A975_C6FACD998002_.wvu.PrintArea" localSheetId="6" hidden="1">'B_VII'!$A$1:$H$73</definedName>
    <definedName name="Z_DF64D807_4B8C_423B_A975_C6FACD998002_.wvu.PrintArea" localSheetId="7" hidden="1">'B_VII_A'!$A$1:$H$57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'[21]I'!#REF!</definedName>
    <definedName name="zzz" localSheetId="2">'[21]I'!#REF!</definedName>
    <definedName name="zzz" localSheetId="6">'[21]I'!#REF!</definedName>
    <definedName name="zzz" localSheetId="7">'[21]I'!#REF!</definedName>
    <definedName name="zzz" localSheetId="8">'[21]I'!#REF!</definedName>
    <definedName name="zzz" localSheetId="11">'[21]I'!#REF!</definedName>
    <definedName name="zzz">'[21]I'!#REF!</definedName>
  </definedNames>
  <calcPr fullCalcOnLoad="1"/>
</workbook>
</file>

<file path=xl/sharedStrings.xml><?xml version="1.0" encoding="utf-8"?>
<sst xmlns="http://schemas.openxmlformats.org/spreadsheetml/2006/main" count="1136" uniqueCount="543">
  <si>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</si>
  <si>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</si>
  <si>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</si>
  <si>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</si>
  <si>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</si>
  <si>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</si>
  <si>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</si>
  <si>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</si>
  <si>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</si>
  <si>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</si>
  <si>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</si>
  <si>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</si>
  <si>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</si>
  <si>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</si>
  <si>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</si>
  <si>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</si>
  <si>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</si>
  <si>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</si>
  <si>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</si>
  <si>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</si>
  <si>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</si>
  <si>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</si>
  <si>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</si>
  <si>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</si>
  <si>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</si>
  <si>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</si>
  <si>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</si>
  <si>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</si>
  <si>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</si>
  <si>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</si>
  <si>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</si>
  <si>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</si>
  <si>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</si>
  <si>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</si>
  <si>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</si>
  <si>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</si>
  <si>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</si>
  <si>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</si>
  <si>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</si>
  <si>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</si>
  <si>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</si>
  <si>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</si>
  <si>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</si>
  <si>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</si>
  <si>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</si>
  <si>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</si>
  <si>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</si>
  <si>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</si>
  <si>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</si>
  <si>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</si>
  <si>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</si>
  <si>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</si>
  <si>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</si>
  <si>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</si>
  <si>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</si>
  <si>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</si>
  <si>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</si>
  <si>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</si>
  <si>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</si>
  <si>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</si>
  <si>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</si>
  <si>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</si>
  <si>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</si>
  <si>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</si>
  <si>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</si>
  <si>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</si>
  <si>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</si>
  <si>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</si>
  <si>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</si>
  <si>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</si>
  <si>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</si>
  <si>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</si>
  <si>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</si>
  <si>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</si>
  <si>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</si>
  <si>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</si>
  <si>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</si>
  <si>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</si>
  <si>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</si>
  <si>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</si>
  <si>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</si>
  <si>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</si>
  <si>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</si>
  <si>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</si>
  <si>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</si>
  <si>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</si>
  <si>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</si>
  <si>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</si>
  <si>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</si>
  <si>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</si>
  <si>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</si>
  <si>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</si>
  <si>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</si>
  <si>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</si>
  <si>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</si>
  <si>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</si>
  <si>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</si>
  <si>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</si>
  <si>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</si>
  <si>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</si>
  <si>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</si>
  <si>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</si>
  <si>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</si>
  <si>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</si>
  <si>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</si>
  <si>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</si>
  <si>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</si>
  <si>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</si>
  <si>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</si>
  <si>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</si>
  <si>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</si>
  <si>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</si>
  <si>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</si>
  <si>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</si>
  <si>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</si>
  <si>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</si>
  <si>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</si>
  <si>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</si>
  <si>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</si>
  <si>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</si>
  <si>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</si>
  <si>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</si>
  <si>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</si>
  <si>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</si>
  <si>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</si>
  <si>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</si>
  <si>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</si>
  <si>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</si>
  <si>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</si>
  <si>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</si>
  <si>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</si>
  <si>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</si>
  <si>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</si>
  <si>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</si>
  <si>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</si>
  <si>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</si>
  <si>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</si>
  <si>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</si>
  <si>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</si>
  <si>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</si>
  <si>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</si>
  <si>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</si>
  <si>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</si>
  <si>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</si>
  <si>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</si>
  <si>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</si>
  <si>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</si>
  <si>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</si>
  <si>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</si>
  <si>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</si>
  <si>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</si>
  <si>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</si>
  <si>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</si>
  <si>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</si>
  <si>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</si>
  <si>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</si>
  <si>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</si>
  <si>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</si>
  <si>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</si>
  <si>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</si>
  <si>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</si>
  <si>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</si>
  <si>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</si>
  <si>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</si>
  <si>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</si>
  <si>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</si>
  <si>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</si>
  <si>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</si>
  <si>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</si>
  <si>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</si>
  <si>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</si>
  <si>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</si>
  <si>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</si>
  <si>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</si>
  <si>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</si>
  <si>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</si>
  <si>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</si>
  <si>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</si>
  <si>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</si>
  <si>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</si>
  <si>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</si>
  <si>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</si>
  <si>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</si>
  <si>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</si>
  <si>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</si>
  <si>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</si>
  <si>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</si>
  <si>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</si>
  <si>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</si>
  <si>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</si>
  <si>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</si>
  <si>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</si>
  <si>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</si>
  <si>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</si>
  <si>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</si>
  <si>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</si>
  <si>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</si>
  <si>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</si>
  <si>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</si>
  <si>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</si>
  <si>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</si>
  <si>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</si>
  <si>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</si>
  <si>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</si>
  <si>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</si>
  <si>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</si>
  <si>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</si>
  <si>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</si>
  <si>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</si>
  <si>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</si>
  <si>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</si>
  <si>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</si>
  <si>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</si>
  <si>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</si>
  <si>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</si>
  <si>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</si>
  <si>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</si>
  <si>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</si>
  <si>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</si>
  <si>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</si>
  <si>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</si>
  <si>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</si>
  <si>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</si>
  <si>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</si>
  <si>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</si>
  <si>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</si>
  <si>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</si>
  <si>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</si>
  <si>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</si>
  <si>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</si>
  <si>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</si>
  <si>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</si>
  <si>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</si>
  <si>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</si>
  <si>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</si>
  <si>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</si>
  <si>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</si>
  <si>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</si>
  <si>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</si>
  <si>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</si>
  <si>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</si>
  <si>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</si>
  <si>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</si>
  <si>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</si>
  <si>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</si>
  <si>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</si>
  <si>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</si>
  <si>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</si>
  <si>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</si>
  <si>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</si>
  <si>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</si>
  <si>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</si>
  <si>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</si>
  <si>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</si>
  <si>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</si>
  <si>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</si>
  <si>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</si>
  <si>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</si>
  <si>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</si>
  <si>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</si>
  <si>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</si>
  <si>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</si>
  <si>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</si>
  <si>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</si>
  <si>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</si>
  <si>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</si>
  <si>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</si>
  <si>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</si>
  <si>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</si>
  <si>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</si>
  <si>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</si>
  <si>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</si>
  <si>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</si>
  <si>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</si>
  <si>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</si>
  <si>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</si>
  <si>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</si>
  <si>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</si>
  <si>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</si>
  <si>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</si>
  <si>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</si>
  <si>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</si>
  <si>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</si>
  <si>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</si>
  <si>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</si>
  <si>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</si>
  <si>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</si>
  <si>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</si>
  <si>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</si>
  <si>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</si>
  <si>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</si>
  <si>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</si>
  <si>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</si>
  <si>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</si>
  <si>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</si>
  <si>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</si>
  <si>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</si>
  <si>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</si>
  <si>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</si>
  <si>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</si>
  <si>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</si>
  <si>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</si>
  <si>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</si>
  <si>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</si>
  <si>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</si>
  <si>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</si>
  <si>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</si>
  <si>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</si>
  <si>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</rPr>
      <t>3</t>
    </r>
  </si>
  <si>
    <r>
      <t>3.4 Numer NIP</t>
    </r>
    <r>
      <rPr>
        <vertAlign val="superscript"/>
        <sz val="9"/>
        <rFont val="Arial"/>
        <family val="2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</si>
  <si>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</si>
  <si>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</si>
  <si>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</si>
  <si>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</si>
  <si>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</si>
  <si>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</si>
  <si>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</si>
  <si>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</si>
  <si>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</rPr>
      <t>3</t>
    </r>
  </si>
  <si>
    <t>D. Inne załączniki dotyczące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</si>
  <si>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</si>
  <si>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REGON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</si>
  <si>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</si>
  <si>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</si>
  <si>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</si>
  <si>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</si>
  <si>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</si>
  <si>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</rPr>
      <t> </t>
    </r>
    <r>
      <rPr>
        <sz val="8"/>
        <rFont val="Arial"/>
        <family val="2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</si>
  <si>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</si>
  <si>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</si>
  <si>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</si>
  <si>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</si>
  <si>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</si>
  <si>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</rPr>
      <t> </t>
    </r>
    <r>
      <rPr>
        <sz val="9"/>
        <rFont val="Arial"/>
        <family val="2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</si>
  <si>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</si>
  <si>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</si>
  <si>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</si>
  <si>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</si>
  <si>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</si>
  <si>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</si>
  <si>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</si>
  <si>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</si>
  <si>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</si>
  <si>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</si>
  <si>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</si>
  <si>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</si>
  <si>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</si>
  <si>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</si>
  <si>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</si>
  <si>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</si>
  <si>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</si>
  <si>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</si>
  <si>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</si>
  <si>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</si>
  <si>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</si>
  <si>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</si>
  <si>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</si>
  <si>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</si>
  <si>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</si>
  <si>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</si>
  <si>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</si>
  <si>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</si>
  <si>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</si>
  <si>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</si>
  <si>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</si>
  <si>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</si>
  <si>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</si>
  <si>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</si>
  <si>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</si>
  <si>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</si>
  <si>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</si>
  <si>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</si>
  <si>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</si>
  <si>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</si>
  <si>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</si>
  <si>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</si>
  <si>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</si>
  <si>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</si>
  <si>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</si>
  <si>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</si>
  <si>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</si>
  <si>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</si>
  <si>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</si>
  <si>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</si>
  <si>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</si>
  <si>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</si>
  <si>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</si>
  <si>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</si>
  <si>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</rPr>
      <t>1</t>
    </r>
  </si>
  <si>
    <r>
      <t>1. Numer umowy</t>
    </r>
    <r>
      <rPr>
        <vertAlign val="superscript"/>
        <sz val="9"/>
        <rFont val="Arial"/>
        <family val="2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</si>
  <si>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</si>
  <si>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</si>
  <si>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</si>
  <si>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</si>
  <si>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</si>
  <si>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</si>
  <si>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</si>
  <si>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</si>
  <si>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</si>
  <si>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</si>
  <si>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</si>
  <si>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</si>
  <si>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</si>
  <si>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</si>
  <si>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</rPr>
      <t>¹</t>
    </r>
    <r>
      <rPr>
        <sz val="8"/>
        <rFont val="Arial"/>
        <family val="2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</si>
  <si>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</si>
  <si>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</si>
  <si>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</si>
  <si>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</si>
  <si>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</si>
  <si>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</si>
  <si>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</si>
  <si>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</si>
  <si>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  <r>
      <rPr>
        <sz val="7"/>
        <rFont val="Czcionka tekstu podstawowego"/>
        <family val="0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</si>
  <si>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</si>
  <si>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3 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</si>
  <si>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0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</si>
  <si>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4 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</si>
  <si>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0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</si>
  <si>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</si>
  <si>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2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</si>
  <si>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</si>
  <si>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</si>
  <si>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</si>
  <si>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2</t>
    </r>
    <r>
      <rPr>
        <sz val="8"/>
        <rFont val="Czcionka tekstu podstawowego"/>
        <family val="0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</si>
  <si>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</si>
  <si>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</si>
  <si>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</si>
  <si>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</si>
  <si>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</si>
  <si>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</si>
  <si>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2</t>
    </r>
    <r>
      <rPr>
        <sz val="8"/>
        <rFont val="Czcionka tekstu podstawowego"/>
        <family val="0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</si>
  <si>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</si>
  <si>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</si>
  <si>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</si>
  <si>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</si>
  <si>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</si>
  <si>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</si>
  <si>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</si>
  <si>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</si>
  <si>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</si>
  <si>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</si>
  <si>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- kopie</t>
    </r>
    <r>
      <rPr>
        <vertAlign val="superscript"/>
        <sz val="9"/>
        <rFont val="Arial"/>
        <family val="2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</si>
  <si>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</si>
  <si>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</si>
  <si>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</si>
  <si>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</si>
  <si>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</si>
  <si>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</rPr>
      <t>WNIOSEK 
O PRZYZNANIE POMOCY</t>
    </r>
    <r>
      <rPr>
        <sz val="11"/>
        <rFont val="Arial"/>
        <family val="2"/>
      </rPr>
      <t xml:space="preserve">
na operacje </t>
    </r>
    <r>
      <rPr>
        <b/>
        <sz val="11"/>
        <rFont val="Arial"/>
        <family val="2"/>
      </rPr>
      <t xml:space="preserve">w zakresie podejmowania działalności gospodarczej </t>
    </r>
    <r>
      <rPr>
        <sz val="11"/>
        <rFont val="Arial"/>
        <family val="2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</si>
  <si>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</si>
  <si>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</si>
  <si>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</si>
  <si>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</si>
  <si>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</si>
  <si>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</si>
  <si>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</si>
  <si>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</si>
  <si>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</si>
  <si>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</si>
  <si>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</si>
  <si>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</si>
  <si>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</si>
  <si>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</si>
  <si>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</si>
  <si>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</si>
  <si>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⁸ </t>
    </r>
    <r>
      <rPr>
        <vertAlign val="superscript"/>
        <sz val="12"/>
        <rFont val="Calibri"/>
        <family val="2"/>
      </rPr>
      <t>'</t>
    </r>
    <r>
      <rPr>
        <vertAlign val="superscript"/>
        <sz val="12"/>
        <rFont val="Arial"/>
        <family val="2"/>
      </rPr>
      <t xml:space="preserve"> ⁹ </t>
    </r>
    <r>
      <rPr>
        <sz val="8"/>
        <rFont val="Arial"/>
        <family val="2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</si>
  <si>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</si>
  <si>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</si>
  <si>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</si>
  <si>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</si>
  <si>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</si>
  <si>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</si>
  <si>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</si>
  <si>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</si>
  <si>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</si>
  <si>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</si>
  <si>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</si>
  <si>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</si>
  <si>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</si>
  <si>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</si>
  <si>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</si>
  <si>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</si>
  <si>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</si>
  <si>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</si>
  <si>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</si>
  <si>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</si>
  <si>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</si>
  <si>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</si>
  <si>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</si>
  <si>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</si>
  <si>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</si>
  <si>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</si>
  <si>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</si>
  <si>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</si>
  <si>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</si>
  <si>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</si>
  <si>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</si>
  <si>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</si>
  <si>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</si>
  <si>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</si>
  <si>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</si>
  <si>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</si>
  <si>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</si>
  <si>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</si>
  <si>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</si>
  <si>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</si>
  <si>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</si>
  <si>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</si>
  <si>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</si>
  <si>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</si>
  <si>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</si>
  <si>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</rPr>
      <t>,</t>
    </r>
    <r>
      <rPr>
        <sz val="8"/>
        <rFont val="Arial"/>
        <family val="2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</si>
  <si>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</si>
  <si>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</si>
  <si>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</si>
  <si>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</si>
  <si>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</si>
  <si>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</rPr>
      <t xml:space="preserve">UWAGA:  </t>
    </r>
    <r>
      <rPr>
        <i/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</si>
  <si>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</si>
  <si>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</si>
  <si>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</si>
  <si>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</si>
  <si>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</si>
  <si>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</si>
  <si>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</si>
  <si>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indexed="8"/>
        <rFont val="Czcionka tekstu podstawowego"/>
        <family val="0"/>
      </rPr>
      <t xml:space="preserve">2 </t>
    </r>
  </si>
  <si>
    <t>Stowarzyszenie "Bursztynowy Pasaż"</t>
  </si>
  <si>
    <t>065260172</t>
  </si>
  <si>
    <t>Gniewinie 84-250, ul. Szkolna 3</t>
  </si>
  <si>
    <t>biuro@bursztynowtpasaz.pl</t>
  </si>
  <si>
    <t>ul. Szkolna 3, 84-250 Gniewino</t>
  </si>
  <si>
    <t>biuro@bursztynowypasaz.pl</t>
  </si>
  <si>
    <t>Pomorskiego</t>
  </si>
  <si>
    <t>Gdańsk, ul. Okopowa 21/27, 80-810 Gdańsk</t>
  </si>
  <si>
    <t>dprow@pomorskie.eu</t>
  </si>
  <si>
    <t>ul. Okopowa 21/27, 80-810 Gdańsk</t>
  </si>
  <si>
    <t>iod@pomorskie.eu</t>
  </si>
  <si>
    <t>Samorządu Województwa Pomorskiego</t>
  </si>
  <si>
    <t>Lokalnej Grupy Działania Stowarzyszenia 'Bursztynowy Pasaż"</t>
  </si>
  <si>
    <t>Gniewinie, ul. Szkolna 3, 84-250</t>
  </si>
  <si>
    <t>Gdańsku, ul. Okopowa 21/27, 80-810</t>
  </si>
  <si>
    <t>Stowarzyszenia "Bursztynowy Pasaż"</t>
  </si>
  <si>
    <t>Gdańsku, ul. Okopowa 21/27, 80-810 Gdańsk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</si>
</sst>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9"/>
      <color indexed="10"/>
      <name val="Arial"/>
      <family val="2"/>
    </font>
    <font>
      <sz val="10"/>
      <name val="Arial CE"/>
      <family val="0"/>
    </font>
    <font>
      <i/>
      <vertAlign val="superscript"/>
      <sz val="9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2"/>
      <name val="Calibri"/>
      <family val="2"/>
    </font>
    <font>
      <strike/>
      <sz val="8"/>
      <name val="Arial"/>
      <family val="2"/>
    </font>
    <font>
      <b/>
      <i/>
      <sz val="7"/>
      <name val="Arial"/>
      <family val="2"/>
    </font>
    <font>
      <vertAlign val="superscript"/>
      <sz val="7"/>
      <color indexed="8"/>
      <name val="Czcionka tekstu podstawowego"/>
      <family val="0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0"/>
      <color indexed="10"/>
      <name val="Arial"/>
      <family val="2"/>
    </font>
    <font>
      <sz val="9"/>
      <color indexed="60"/>
      <name val="Arial"/>
      <family val="2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Czcionka tekstu podstawowego"/>
      <family val="0"/>
    </font>
    <font>
      <sz val="14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10"/>
      <color rgb="FFFF0000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Czcionka tekstu podstawowego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57">
    <xf numFmtId="0" fontId="0" fillId="0" borderId="0" xfId="0" applyAlignment="1">
      <alignment/>
    </xf>
    <xf numFmtId="0" fontId="24" fillId="24" borderId="0" xfId="56" applyFont="1" applyFill="1">
      <alignment/>
      <protection/>
    </xf>
    <xf numFmtId="0" fontId="21" fillId="24" borderId="10" xfId="54" applyFont="1" applyFill="1" applyBorder="1">
      <alignment/>
      <protection/>
    </xf>
    <xf numFmtId="0" fontId="21" fillId="24" borderId="0" xfId="54" applyFont="1" applyFill="1">
      <alignment/>
      <protection/>
    </xf>
    <xf numFmtId="0" fontId="0" fillId="24" borderId="11" xfId="0" applyFont="1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0" fillId="24" borderId="1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4" fillId="24" borderId="14" xfId="54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wrapText="1"/>
    </xf>
    <xf numFmtId="0" fontId="30" fillId="24" borderId="0" xfId="0" applyFont="1" applyFill="1" applyAlignment="1">
      <alignment/>
    </xf>
    <xf numFmtId="0" fontId="24" fillId="24" borderId="14" xfId="0" applyFont="1" applyFill="1" applyBorder="1" applyAlignment="1">
      <alignment horizontal="center" vertical="center"/>
    </xf>
    <xf numFmtId="49" fontId="24" fillId="24" borderId="0" xfId="0" applyNumberFormat="1" applyFont="1" applyFill="1" applyAlignment="1">
      <alignment horizontal="center" vertical="top" wrapText="1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40" fillId="24" borderId="0" xfId="0" applyFont="1" applyFill="1" applyAlignment="1">
      <alignment vertical="center"/>
    </xf>
    <xf numFmtId="0" fontId="40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0" fillId="24" borderId="11" xfId="54" applyFill="1" applyBorder="1" applyAlignment="1">
      <alignment horizontal="left" vertical="center" wrapText="1"/>
      <protection/>
    </xf>
    <xf numFmtId="0" fontId="0" fillId="24" borderId="12" xfId="54" applyFill="1" applyBorder="1" applyAlignment="1">
      <alignment horizontal="left" vertical="center" wrapText="1"/>
      <protection/>
    </xf>
    <xf numFmtId="0" fontId="24" fillId="24" borderId="15" xfId="56" applyFont="1" applyFill="1" applyBorder="1" applyAlignment="1">
      <alignment horizontal="justify" vertical="top" wrapText="1"/>
      <protection/>
    </xf>
    <xf numFmtId="0" fontId="24" fillId="24" borderId="12" xfId="0" applyFont="1" applyFill="1" applyBorder="1" applyAlignment="1">
      <alignment vertical="center"/>
    </xf>
    <xf numFmtId="0" fontId="29" fillId="24" borderId="12" xfId="0" applyFont="1" applyFill="1" applyBorder="1" applyAlignment="1">
      <alignment vertical="center"/>
    </xf>
    <xf numFmtId="0" fontId="40" fillId="24" borderId="12" xfId="0" applyFont="1" applyFill="1" applyBorder="1" applyAlignment="1">
      <alignment vertical="center"/>
    </xf>
    <xf numFmtId="0" fontId="40" fillId="24" borderId="12" xfId="0" applyFont="1" applyFill="1" applyBorder="1" applyAlignment="1">
      <alignment horizontal="center" vertical="center"/>
    </xf>
    <xf numFmtId="0" fontId="31" fillId="24" borderId="12" xfId="56" applyFont="1" applyFill="1" applyBorder="1" applyAlignment="1">
      <alignment horizontal="center" vertical="top" wrapText="1"/>
      <protection/>
    </xf>
    <xf numFmtId="0" fontId="24" fillId="24" borderId="12" xfId="56" applyFont="1" applyFill="1" applyBorder="1" applyAlignment="1">
      <alignment horizontal="justify" vertical="top" wrapText="1"/>
      <protection/>
    </xf>
    <xf numFmtId="0" fontId="31" fillId="24" borderId="0" xfId="56" applyFont="1" applyFill="1" applyAlignment="1">
      <alignment horizontal="center" vertical="top" wrapText="1"/>
      <protection/>
    </xf>
    <xf numFmtId="0" fontId="24" fillId="24" borderId="0" xfId="56" applyFont="1" applyFill="1" applyAlignment="1">
      <alignment horizontal="justify" vertical="top" wrapText="1"/>
      <protection/>
    </xf>
    <xf numFmtId="0" fontId="24" fillId="24" borderId="0" xfId="0" applyFont="1" applyFill="1" applyAlignment="1" quotePrefix="1">
      <alignment horizontal="center" vertical="center"/>
    </xf>
    <xf numFmtId="0" fontId="24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/>
    </xf>
    <xf numFmtId="0" fontId="24" fillId="24" borderId="0" xfId="55" applyFont="1" applyFill="1">
      <alignment/>
      <protection/>
    </xf>
    <xf numFmtId="0" fontId="29" fillId="24" borderId="0" xfId="55" applyFont="1" applyFill="1" applyAlignment="1">
      <alignment vertical="center" wrapText="1"/>
      <protection/>
    </xf>
    <xf numFmtId="0" fontId="24" fillId="24" borderId="0" xfId="55" applyFont="1" applyFill="1" applyAlignment="1">
      <alignment vertical="center"/>
      <protection/>
    </xf>
    <xf numFmtId="0" fontId="22" fillId="24" borderId="0" xfId="55" applyFont="1" applyFill="1" applyAlignment="1">
      <alignment horizontal="center" vertical="center" wrapText="1"/>
      <protection/>
    </xf>
    <xf numFmtId="0" fontId="2" fillId="24" borderId="0" xfId="55" applyFont="1" applyFill="1" applyAlignment="1">
      <alignment horizontal="justify" vertical="top" wrapText="1"/>
      <protection/>
    </xf>
    <xf numFmtId="0" fontId="22" fillId="24" borderId="0" xfId="55" applyFont="1" applyFill="1" applyAlignment="1">
      <alignment horizontal="justify" vertical="top" wrapText="1"/>
      <protection/>
    </xf>
    <xf numFmtId="0" fontId="22" fillId="24" borderId="0" xfId="55" applyFont="1" applyFill="1">
      <alignment/>
      <protection/>
    </xf>
    <xf numFmtId="0" fontId="31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horizontal="left" wrapText="1"/>
      <protection/>
    </xf>
    <xf numFmtId="0" fontId="24" fillId="24" borderId="0" xfId="55" applyFont="1" applyFill="1" applyAlignment="1">
      <alignment vertical="top" wrapText="1"/>
      <protection/>
    </xf>
    <xf numFmtId="0" fontId="24" fillId="24" borderId="0" xfId="0" applyFont="1" applyFill="1" applyAlignment="1">
      <alignment vertical="center" wrapText="1"/>
    </xf>
    <xf numFmtId="0" fontId="24" fillId="24" borderId="0" xfId="0" applyFont="1" applyFill="1" applyAlignment="1">
      <alignment horizontal="center" vertical="top" wrapText="1"/>
    </xf>
    <xf numFmtId="0" fontId="24" fillId="24" borderId="0" xfId="56" applyFont="1" applyFill="1" applyAlignment="1">
      <alignment vertical="center" wrapText="1"/>
      <protection/>
    </xf>
    <xf numFmtId="0" fontId="23" fillId="24" borderId="0" xfId="55" applyFont="1" applyFill="1" applyAlignment="1">
      <alignment horizontal="center" vertical="center" wrapText="1"/>
      <protection/>
    </xf>
    <xf numFmtId="0" fontId="24" fillId="24" borderId="0" xfId="56" applyFont="1" applyFill="1" applyAlignment="1">
      <alignment vertical="center"/>
      <protection/>
    </xf>
    <xf numFmtId="0" fontId="0" fillId="24" borderId="0" xfId="56" applyFill="1">
      <alignment/>
      <protection/>
    </xf>
    <xf numFmtId="0" fontId="0" fillId="24" borderId="0" xfId="56" applyFill="1" applyAlignment="1">
      <alignment horizontal="left"/>
      <protection/>
    </xf>
    <xf numFmtId="0" fontId="2" fillId="24" borderId="0" xfId="56" applyFont="1" applyFill="1" applyAlignment="1">
      <alignment horizontal="justify" vertical="top" wrapText="1"/>
      <protection/>
    </xf>
    <xf numFmtId="0" fontId="24" fillId="24" borderId="12" xfId="0" applyFont="1" applyFill="1" applyBorder="1" applyAlignment="1">
      <alignment vertical="center" wrapText="1"/>
    </xf>
    <xf numFmtId="49" fontId="24" fillId="24" borderId="0" xfId="0" applyNumberFormat="1" applyFont="1" applyFill="1" applyAlignment="1">
      <alignment horizontal="right" vertical="center"/>
    </xf>
    <xf numFmtId="0" fontId="33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left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vertical="top" wrapText="1"/>
    </xf>
    <xf numFmtId="0" fontId="27" fillId="24" borderId="0" xfId="0" applyFont="1" applyFill="1" applyAlignment="1">
      <alignment horizontal="left" vertical="center"/>
    </xf>
    <xf numFmtId="0" fontId="24" fillId="24" borderId="11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 wrapText="1"/>
    </xf>
    <xf numFmtId="0" fontId="24" fillId="24" borderId="18" xfId="0" applyFont="1" applyFill="1" applyBorder="1" applyAlignment="1">
      <alignment vertical="center" wrapText="1"/>
    </xf>
    <xf numFmtId="0" fontId="24" fillId="24" borderId="19" xfId="0" applyFont="1" applyFill="1" applyBorder="1" applyAlignment="1">
      <alignment vertical="center" wrapText="1"/>
    </xf>
    <xf numFmtId="0" fontId="24" fillId="24" borderId="15" xfId="0" applyFont="1" applyFill="1" applyBorder="1" applyAlignment="1">
      <alignment vertical="center" wrapText="1"/>
    </xf>
    <xf numFmtId="0" fontId="20" fillId="24" borderId="0" xfId="54" applyFont="1" applyFill="1" applyAlignment="1">
      <alignment vertical="top" wrapText="1"/>
      <protection/>
    </xf>
    <xf numFmtId="0" fontId="21" fillId="24" borderId="11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 vertical="top" wrapText="1"/>
    </xf>
    <xf numFmtId="0" fontId="21" fillId="24" borderId="10" xfId="54" applyFont="1" applyFill="1" applyBorder="1" applyAlignment="1">
      <alignment horizontal="right" vertical="top"/>
      <protection/>
    </xf>
    <xf numFmtId="0" fontId="21" fillId="24" borderId="18" xfId="54" applyFont="1" applyFill="1" applyBorder="1" applyAlignment="1">
      <alignment horizontal="right" vertical="top"/>
      <protection/>
    </xf>
    <xf numFmtId="0" fontId="34" fillId="24" borderId="0" xfId="0" applyFont="1" applyFill="1" applyAlignment="1">
      <alignment wrapText="1"/>
    </xf>
    <xf numFmtId="0" fontId="24" fillId="24" borderId="14" xfId="54" applyFont="1" applyFill="1" applyBorder="1" applyAlignment="1">
      <alignment horizontal="center" vertical="center" wrapText="1"/>
      <protection/>
    </xf>
    <xf numFmtId="0" fontId="24" fillId="24" borderId="14" xfId="54" applyFont="1" applyFill="1" applyBorder="1" applyAlignment="1">
      <alignment horizontal="center" vertical="center"/>
      <protection/>
    </xf>
    <xf numFmtId="0" fontId="24" fillId="24" borderId="14" xfId="54" applyFont="1" applyFill="1" applyBorder="1" applyAlignment="1">
      <alignment horizontal="left" vertical="center" wrapText="1"/>
      <protection/>
    </xf>
    <xf numFmtId="0" fontId="24" fillId="24" borderId="0" xfId="0" applyFont="1" applyFill="1" applyAlignment="1" applyProtection="1">
      <alignment/>
      <protection locked="0"/>
    </xf>
    <xf numFmtId="0" fontId="21" fillId="24" borderId="0" xfId="54" applyFont="1" applyFill="1" applyAlignment="1">
      <alignment horizontal="left" vertical="center"/>
      <protection/>
    </xf>
    <xf numFmtId="0" fontId="24" fillId="24" borderId="14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Font="1" applyFill="1" applyAlignment="1">
      <alignment horizontal="justify" vertical="center" wrapText="1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1" fontId="24" fillId="24" borderId="14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>
      <alignment horizontal="justify" vertical="center"/>
    </xf>
    <xf numFmtId="0" fontId="24" fillId="24" borderId="0" xfId="0" applyFont="1" applyFill="1" applyAlignment="1">
      <alignment horizontal="center"/>
    </xf>
    <xf numFmtId="0" fontId="24" fillId="24" borderId="20" xfId="0" applyFont="1" applyFill="1" applyBorder="1" applyAlignment="1">
      <alignment horizontal="center" vertical="center"/>
    </xf>
    <xf numFmtId="0" fontId="24" fillId="24" borderId="14" xfId="54" applyFont="1" applyFill="1" applyBorder="1" applyAlignment="1">
      <alignment horizontal="left" vertical="center"/>
      <protection/>
    </xf>
    <xf numFmtId="1" fontId="24" fillId="25" borderId="14" xfId="54" applyNumberFormat="1" applyFont="1" applyFill="1" applyBorder="1" applyAlignment="1" applyProtection="1">
      <alignment horizontal="right" vertical="center" indent="2"/>
      <protection locked="0"/>
    </xf>
    <xf numFmtId="0" fontId="71" fillId="26" borderId="0" xfId="0" applyFont="1" applyFill="1" applyAlignment="1">
      <alignment horizontal="left" vertical="top" wrapText="1"/>
    </xf>
    <xf numFmtId="49" fontId="71" fillId="26" borderId="0" xfId="56" applyNumberFormat="1" applyFont="1" applyFill="1" applyAlignment="1">
      <alignment horizontal="left" vertical="top" wrapText="1"/>
      <protection/>
    </xf>
    <xf numFmtId="0" fontId="71" fillId="26" borderId="0" xfId="0" applyFont="1" applyFill="1" applyAlignment="1">
      <alignment horizontal="left" vertical="top"/>
    </xf>
    <xf numFmtId="0" fontId="71" fillId="26" borderId="0" xfId="54" applyFont="1" applyFill="1" applyAlignment="1">
      <alignment horizontal="left" vertical="top" wrapText="1"/>
      <protection/>
    </xf>
    <xf numFmtId="0" fontId="24" fillId="24" borderId="0" xfId="56" applyFont="1" applyFill="1" applyAlignment="1">
      <alignment horizontal="center" vertical="center"/>
      <protection/>
    </xf>
    <xf numFmtId="0" fontId="72" fillId="27" borderId="0" xfId="54" applyFont="1" applyFill="1" applyAlignment="1">
      <alignment vertical="center"/>
      <protection/>
    </xf>
    <xf numFmtId="0" fontId="72" fillId="26" borderId="0" xfId="0" applyFont="1" applyFill="1" applyAlignment="1" applyProtection="1">
      <alignment horizontal="left" vertical="top"/>
      <protection locked="0"/>
    </xf>
    <xf numFmtId="0" fontId="72" fillId="26" borderId="0" xfId="0" applyFont="1" applyFill="1" applyAlignment="1" applyProtection="1">
      <alignment horizontal="left" vertical="center"/>
      <protection locked="0"/>
    </xf>
    <xf numFmtId="0" fontId="24" fillId="24" borderId="14" xfId="54" applyFont="1" applyFill="1" applyBorder="1" applyAlignment="1">
      <alignment horizontal="justify" vertical="center" wrapText="1"/>
      <protection/>
    </xf>
    <xf numFmtId="0" fontId="0" fillId="24" borderId="0" xfId="0" applyFont="1" applyFill="1" applyAlignment="1">
      <alignment wrapText="1"/>
    </xf>
    <xf numFmtId="0" fontId="2" fillId="24" borderId="0" xfId="54" applyFont="1" applyFill="1" applyAlignment="1">
      <alignment horizontal="justify" vertical="top" wrapText="1" readingOrder="1"/>
      <protection/>
    </xf>
    <xf numFmtId="0" fontId="2" fillId="24" borderId="0" xfId="54" applyFont="1" applyFill="1" applyAlignment="1">
      <alignment horizontal="left" vertical="top" wrapText="1" readingOrder="1"/>
      <protection/>
    </xf>
    <xf numFmtId="0" fontId="2" fillId="24" borderId="0" xfId="54" applyFont="1" applyFill="1" applyAlignment="1">
      <alignment horizontal="justify" vertical="center" wrapText="1" readingOrder="1"/>
      <protection/>
    </xf>
    <xf numFmtId="0" fontId="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left" wrapText="1"/>
    </xf>
    <xf numFmtId="4" fontId="24" fillId="24" borderId="0" xfId="0" applyNumberFormat="1" applyFont="1" applyFill="1" applyAlignment="1">
      <alignment horizontal="center"/>
    </xf>
    <xf numFmtId="170" fontId="24" fillId="24" borderId="0" xfId="0" applyNumberFormat="1" applyFont="1" applyFill="1" applyAlignment="1">
      <alignment horizontal="center"/>
    </xf>
    <xf numFmtId="0" fontId="24" fillId="24" borderId="0" xfId="54" applyFont="1" applyFill="1" applyAlignment="1">
      <alignment horizontal="left" vertical="center"/>
      <protection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0" fontId="2" fillId="24" borderId="0" xfId="54" applyFont="1" applyFill="1" applyAlignment="1" quotePrefix="1">
      <alignment vertical="top" wrapText="1"/>
      <protection/>
    </xf>
    <xf numFmtId="0" fontId="2" fillId="24" borderId="0" xfId="54" applyFont="1" applyFill="1" applyAlignment="1" quotePrefix="1">
      <alignment horizontal="justify" vertical="top" wrapText="1"/>
      <protection/>
    </xf>
    <xf numFmtId="0" fontId="27" fillId="24" borderId="0" xfId="54" applyFont="1" applyFill="1" applyAlignment="1" quotePrefix="1">
      <alignment horizontal="left" vertical="center" wrapText="1"/>
      <protection/>
    </xf>
    <xf numFmtId="0" fontId="30" fillId="24" borderId="0" xfId="55" applyFont="1" applyFill="1" applyAlignment="1">
      <alignment vertical="top" wrapText="1"/>
      <protection/>
    </xf>
    <xf numFmtId="0" fontId="29" fillId="24" borderId="0" xfId="55" applyFont="1" applyFill="1" applyAlignment="1">
      <alignment vertical="center"/>
      <protection/>
    </xf>
    <xf numFmtId="0" fontId="26" fillId="24" borderId="0" xfId="55" applyFont="1" applyFill="1" applyAlignment="1">
      <alignment vertical="center" wrapText="1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72" fillId="27" borderId="0" xfId="54" applyFont="1" applyFill="1" applyAlignment="1">
      <alignment horizontal="left" vertical="center"/>
      <protection/>
    </xf>
    <xf numFmtId="0" fontId="73" fillId="28" borderId="0" xfId="54" applyFont="1" applyFill="1" applyAlignment="1">
      <alignment vertical="center"/>
      <protection/>
    </xf>
    <xf numFmtId="0" fontId="73" fillId="28" borderId="0" xfId="54" applyFont="1" applyFill="1" applyAlignment="1">
      <alignment horizontal="justify" vertical="center"/>
      <protection/>
    </xf>
    <xf numFmtId="0" fontId="74" fillId="24" borderId="0" xfId="58" applyFont="1" applyFill="1">
      <alignment/>
      <protection/>
    </xf>
    <xf numFmtId="0" fontId="24" fillId="28" borderId="0" xfId="0" applyFont="1" applyFill="1" applyAlignment="1">
      <alignment/>
    </xf>
    <xf numFmtId="0" fontId="2" fillId="0" borderId="0" xfId="54" applyFont="1" applyAlignment="1" quotePrefix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54" applyFont="1" applyBorder="1" applyAlignment="1" applyProtection="1">
      <alignment horizontal="center" vertical="center" wrapText="1"/>
      <protection locked="0"/>
    </xf>
    <xf numFmtId="0" fontId="24" fillId="24" borderId="21" xfId="54" applyFont="1" applyFill="1" applyBorder="1" applyAlignment="1">
      <alignment horizontal="justify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Alignment="1">
      <alignment horizontal="center" vertical="top" wrapText="1"/>
      <protection/>
    </xf>
    <xf numFmtId="0" fontId="2" fillId="0" borderId="0" xfId="54" applyFont="1" applyAlignment="1">
      <alignment horizontal="center" vertical="top"/>
      <protection/>
    </xf>
    <xf numFmtId="0" fontId="2" fillId="0" borderId="0" xfId="54" applyFont="1" applyAlignment="1">
      <alignment vertical="top" wrapText="1"/>
      <protection/>
    </xf>
    <xf numFmtId="0" fontId="0" fillId="0" borderId="0" xfId="54" applyAlignment="1">
      <alignment vertical="center"/>
      <protection/>
    </xf>
    <xf numFmtId="0" fontId="0" fillId="0" borderId="0" xfId="54">
      <alignment/>
      <protection/>
    </xf>
    <xf numFmtId="0" fontId="24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0" fontId="24" fillId="0" borderId="0" xfId="58" applyFont="1" applyAlignment="1">
      <alignment horizontal="right"/>
      <protection/>
    </xf>
    <xf numFmtId="0" fontId="29" fillId="0" borderId="0" xfId="58" applyFont="1" applyAlignment="1">
      <alignment horizontal="left" vertical="center"/>
      <protection/>
    </xf>
    <xf numFmtId="0" fontId="24" fillId="0" borderId="0" xfId="58" applyFont="1" applyAlignment="1">
      <alignment horizontal="left"/>
      <protection/>
    </xf>
    <xf numFmtId="0" fontId="24" fillId="0" borderId="0" xfId="58" applyFont="1" applyAlignment="1">
      <alignment wrapText="1"/>
      <protection/>
    </xf>
    <xf numFmtId="0" fontId="24" fillId="0" borderId="22" xfId="54" applyFont="1" applyBorder="1">
      <alignment/>
      <protection/>
    </xf>
    <xf numFmtId="0" fontId="31" fillId="0" borderId="0" xfId="54" applyFont="1" applyAlignment="1">
      <alignment wrapText="1"/>
      <protection/>
    </xf>
    <xf numFmtId="0" fontId="24" fillId="24" borderId="0" xfId="58" applyFont="1" applyFill="1">
      <alignment/>
      <protection/>
    </xf>
    <xf numFmtId="0" fontId="29" fillId="0" borderId="0" xfId="58" applyFont="1" applyAlignment="1">
      <alignment horizontal="center" wrapText="1"/>
      <protection/>
    </xf>
    <xf numFmtId="0" fontId="29" fillId="0" borderId="0" xfId="58" applyFont="1" applyAlignment="1">
      <alignment horizontal="center"/>
      <protection/>
    </xf>
    <xf numFmtId="0" fontId="24" fillId="0" borderId="0" xfId="58" applyFont="1" applyAlignment="1">
      <alignment horizontal="left" wrapText="1"/>
      <protection/>
    </xf>
    <xf numFmtId="0" fontId="26" fillId="0" borderId="0" xfId="58" applyFont="1" applyAlignment="1">
      <alignment wrapText="1"/>
      <protection/>
    </xf>
    <xf numFmtId="0" fontId="24" fillId="24" borderId="17" xfId="55" applyFont="1" applyFill="1" applyBorder="1" applyAlignment="1">
      <alignment horizontal="center" vertical="center" wrapText="1"/>
      <protection/>
    </xf>
    <xf numFmtId="0" fontId="24" fillId="24" borderId="0" xfId="55" applyFont="1" applyFill="1" applyAlignment="1">
      <alignment horizontal="center" vertical="center" wrapText="1"/>
      <protection/>
    </xf>
    <xf numFmtId="0" fontId="24" fillId="24" borderId="0" xfId="55" applyFont="1" applyFill="1" applyAlignment="1">
      <alignment horizontal="left" vertical="center"/>
      <protection/>
    </xf>
    <xf numFmtId="0" fontId="24" fillId="24" borderId="10" xfId="0" applyFont="1" applyFill="1" applyBorder="1" applyAlignment="1">
      <alignment horizontal="left" vertical="top" wrapText="1"/>
    </xf>
    <xf numFmtId="0" fontId="24" fillId="24" borderId="0" xfId="0" applyFont="1" applyFill="1" applyAlignment="1">
      <alignment horizontal="center" vertical="center"/>
    </xf>
    <xf numFmtId="0" fontId="24" fillId="24" borderId="0" xfId="56" applyFont="1" applyFill="1" applyAlignment="1">
      <alignment horizontal="center" vertical="center" wrapText="1"/>
      <protection/>
    </xf>
    <xf numFmtId="0" fontId="24" fillId="24" borderId="0" xfId="55" applyFont="1" applyFill="1" applyAlignment="1">
      <alignment horizontal="center" vertical="center"/>
      <protection/>
    </xf>
    <xf numFmtId="0" fontId="24" fillId="24" borderId="0" xfId="55" applyFont="1" applyFill="1" applyAlignment="1">
      <alignment horizontal="right" vertical="center" wrapText="1"/>
      <protection/>
    </xf>
    <xf numFmtId="0" fontId="24" fillId="24" borderId="0" xfId="55" applyFont="1" applyFill="1" applyAlignment="1">
      <alignment horizontal="justify" vertical="top" wrapText="1"/>
      <protection/>
    </xf>
    <xf numFmtId="0" fontId="72" fillId="26" borderId="0" xfId="56" applyFont="1" applyFill="1" applyAlignment="1">
      <alignment horizontal="center" vertical="top" wrapText="1"/>
      <protection/>
    </xf>
    <xf numFmtId="0" fontId="24" fillId="24" borderId="0" xfId="56" applyFont="1" applyFill="1" applyAlignment="1">
      <alignment horizontal="right" vertical="center"/>
      <protection/>
    </xf>
    <xf numFmtId="0" fontId="31" fillId="24" borderId="11" xfId="56" applyFont="1" applyFill="1" applyBorder="1" applyAlignment="1">
      <alignment horizontal="left" vertical="top"/>
      <protection/>
    </xf>
    <xf numFmtId="0" fontId="31" fillId="24" borderId="16" xfId="56" applyFont="1" applyFill="1" applyBorder="1" applyAlignment="1">
      <alignment horizontal="left" vertical="top"/>
      <protection/>
    </xf>
    <xf numFmtId="0" fontId="29" fillId="24" borderId="0" xfId="0" applyFont="1" applyFill="1" applyAlignment="1">
      <alignment horizontal="left" vertical="top"/>
    </xf>
    <xf numFmtId="0" fontId="24" fillId="24" borderId="0" xfId="0" applyFont="1" applyFill="1" applyAlignment="1">
      <alignment vertical="top"/>
    </xf>
    <xf numFmtId="0" fontId="2" fillId="0" borderId="0" xfId="54" applyFont="1" applyAlignment="1">
      <alignment horizontal="justify" vertical="top" wrapText="1"/>
      <protection/>
    </xf>
    <xf numFmtId="0" fontId="0" fillId="0" borderId="0" xfId="54" applyAlignment="1">
      <alignment horizontal="center"/>
      <protection/>
    </xf>
    <xf numFmtId="0" fontId="27" fillId="0" borderId="0" xfId="54" applyFont="1" applyAlignment="1">
      <alignment horizontal="justify" vertical="top" wrapText="1"/>
      <protection/>
    </xf>
    <xf numFmtId="0" fontId="30" fillId="24" borderId="0" xfId="55" applyFont="1" applyFill="1" applyAlignment="1">
      <alignment horizontal="center" vertical="center"/>
      <protection/>
    </xf>
    <xf numFmtId="0" fontId="24" fillId="24" borderId="23" xfId="55" applyFont="1" applyFill="1" applyBorder="1" applyAlignment="1" quotePrefix="1">
      <alignment horizontal="center" vertical="center"/>
      <protection/>
    </xf>
    <xf numFmtId="49" fontId="24" fillId="24" borderId="14" xfId="55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Alignment="1">
      <alignment horizontal="right" vertical="center" wrapText="1"/>
      <protection/>
    </xf>
    <xf numFmtId="49" fontId="37" fillId="24" borderId="20" xfId="55" applyNumberFormat="1" applyFont="1" applyFill="1" applyBorder="1" applyAlignment="1">
      <alignment horizontal="center" vertical="center"/>
      <protection/>
    </xf>
    <xf numFmtId="0" fontId="30" fillId="24" borderId="0" xfId="55" applyFont="1" applyFill="1" applyAlignment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 locked="0"/>
    </xf>
    <xf numFmtId="0" fontId="24" fillId="24" borderId="0" xfId="55" applyFont="1" applyFill="1" applyAlignment="1">
      <alignment horizontal="right" vertical="center" indent="1"/>
      <protection/>
    </xf>
    <xf numFmtId="0" fontId="24" fillId="24" borderId="0" xfId="55" applyFont="1" applyFill="1" applyAlignment="1">
      <alignment horizontal="right" vertical="center" wrapText="1" indent="1"/>
      <protection/>
    </xf>
    <xf numFmtId="0" fontId="2" fillId="24" borderId="10" xfId="0" applyFont="1" applyFill="1" applyBorder="1" applyAlignment="1">
      <alignment vertical="center" wrapText="1"/>
    </xf>
    <xf numFmtId="0" fontId="24" fillId="24" borderId="0" xfId="0" applyFont="1" applyFill="1" applyAlignment="1">
      <alignment horizontal="right" vertical="center" indent="1"/>
    </xf>
    <xf numFmtId="0" fontId="2" fillId="24" borderId="0" xfId="0" applyFont="1" applyFill="1" applyAlignment="1">
      <alignment vertical="center"/>
    </xf>
    <xf numFmtId="0" fontId="24" fillId="24" borderId="10" xfId="56" applyFont="1" applyFill="1" applyBorder="1" applyAlignment="1">
      <alignment vertical="center" wrapText="1"/>
      <protection/>
    </xf>
    <xf numFmtId="0" fontId="72" fillId="24" borderId="0" xfId="55" applyFont="1" applyFill="1" applyAlignment="1">
      <alignment vertical="top"/>
      <protection/>
    </xf>
    <xf numFmtId="0" fontId="72" fillId="24" borderId="0" xfId="55" applyFont="1" applyFill="1">
      <alignment/>
      <protection/>
    </xf>
    <xf numFmtId="0" fontId="24" fillId="24" borderId="0" xfId="56" applyFont="1" applyFill="1" applyAlignment="1">
      <alignment horizontal="right" vertical="center" wrapText="1" indent="1"/>
      <protection/>
    </xf>
    <xf numFmtId="0" fontId="29" fillId="24" borderId="14" xfId="55" applyFont="1" applyFill="1" applyBorder="1" applyAlignment="1">
      <alignment horizontal="center" vertical="center" wrapText="1"/>
      <protection/>
    </xf>
    <xf numFmtId="0" fontId="2" fillId="24" borderId="0" xfId="55" applyFont="1" applyFill="1" applyAlignment="1">
      <alignment horizontal="left" vertical="center" indent="1"/>
      <protection/>
    </xf>
    <xf numFmtId="0" fontId="2" fillId="24" borderId="0" xfId="0" applyFont="1" applyFill="1" applyAlignment="1">
      <alignment horizontal="left" vertical="center" indent="1"/>
    </xf>
    <xf numFmtId="1" fontId="24" fillId="24" borderId="14" xfId="56" applyNumberFormat="1" applyFont="1" applyFill="1" applyBorder="1" applyAlignment="1" applyProtection="1">
      <alignment horizontal="center" vertical="center" wrapText="1"/>
      <protection locked="0"/>
    </xf>
    <xf numFmtId="0" fontId="31" fillId="24" borderId="16" xfId="56" applyFont="1" applyFill="1" applyBorder="1" applyAlignment="1">
      <alignment vertical="top"/>
      <protection/>
    </xf>
    <xf numFmtId="0" fontId="24" fillId="24" borderId="0" xfId="54" applyFont="1" applyFill="1">
      <alignment/>
      <protection/>
    </xf>
    <xf numFmtId="0" fontId="30" fillId="24" borderId="0" xfId="56" applyFont="1" applyFill="1" applyAlignment="1">
      <alignment horizontal="left" vertical="top"/>
      <protection/>
    </xf>
    <xf numFmtId="0" fontId="30" fillId="24" borderId="0" xfId="56" applyFont="1" applyFill="1" applyAlignment="1">
      <alignment vertical="top"/>
      <protection/>
    </xf>
    <xf numFmtId="0" fontId="0" fillId="24" borderId="0" xfId="0" applyFont="1" applyFill="1" applyAlignment="1">
      <alignment vertical="top"/>
    </xf>
    <xf numFmtId="0" fontId="31" fillId="24" borderId="16" xfId="0" applyFont="1" applyFill="1" applyBorder="1" applyAlignment="1">
      <alignment vertical="top"/>
    </xf>
    <xf numFmtId="0" fontId="25" fillId="24" borderId="0" xfId="0" applyFont="1" applyFill="1" applyAlignment="1">
      <alignment vertical="distributed" wrapText="1"/>
    </xf>
    <xf numFmtId="0" fontId="2" fillId="0" borderId="10" xfId="54" applyFont="1" applyBorder="1" applyAlignment="1">
      <alignment vertical="top" wrapText="1" readingOrder="1"/>
      <protection/>
    </xf>
    <xf numFmtId="0" fontId="75" fillId="0" borderId="0" xfId="54" applyFont="1" applyAlignment="1">
      <alignment horizontal="center" vertical="top" wrapText="1"/>
      <protection/>
    </xf>
    <xf numFmtId="0" fontId="2" fillId="0" borderId="0" xfId="54" applyFont="1" applyAlignment="1">
      <alignment horizontal="center" vertical="center"/>
      <protection/>
    </xf>
    <xf numFmtId="0" fontId="23" fillId="0" borderId="14" xfId="54" applyFont="1" applyBorder="1" applyAlignment="1" applyProtection="1">
      <alignment horizontal="center" vertical="center" wrapText="1"/>
      <protection locked="0"/>
    </xf>
    <xf numFmtId="0" fontId="27" fillId="0" borderId="0" xfId="54" applyFont="1" applyAlignment="1">
      <alignment vertical="justify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vertical="top"/>
      <protection/>
    </xf>
    <xf numFmtId="0" fontId="0" fillId="0" borderId="0" xfId="54" applyAlignment="1">
      <alignment horizontal="justify" vertical="center"/>
      <protection/>
    </xf>
    <xf numFmtId="0" fontId="0" fillId="0" borderId="0" xfId="54" applyAlignment="1">
      <alignment horizontal="justify" vertical="top"/>
      <protection/>
    </xf>
    <xf numFmtId="0" fontId="31" fillId="0" borderId="0" xfId="54" applyFont="1" applyAlignment="1">
      <alignment vertical="center"/>
      <protection/>
    </xf>
    <xf numFmtId="0" fontId="75" fillId="0" borderId="0" xfId="54" applyFont="1" applyAlignment="1">
      <alignment horizontal="center" wrapText="1"/>
      <protection/>
    </xf>
    <xf numFmtId="0" fontId="0" fillId="24" borderId="14" xfId="54" applyFill="1" applyBorder="1" applyAlignment="1">
      <alignment horizontal="center" vertical="center"/>
      <protection/>
    </xf>
    <xf numFmtId="170" fontId="24" fillId="24" borderId="0" xfId="0" applyNumberFormat="1" applyFont="1" applyFill="1" applyAlignment="1">
      <alignment vertical="center"/>
    </xf>
    <xf numFmtId="165" fontId="20" fillId="24" borderId="18" xfId="0" applyNumberFormat="1" applyFont="1" applyFill="1" applyBorder="1" applyAlignment="1">
      <alignment vertical="top"/>
    </xf>
    <xf numFmtId="165" fontId="20" fillId="24" borderId="19" xfId="0" applyNumberFormat="1" applyFont="1" applyFill="1" applyBorder="1" applyAlignment="1">
      <alignment vertical="top"/>
    </xf>
    <xf numFmtId="49" fontId="24" fillId="24" borderId="0" xfId="0" applyNumberFormat="1" applyFont="1" applyFill="1" applyAlignment="1" quotePrefix="1">
      <alignment vertical="center"/>
    </xf>
    <xf numFmtId="0" fontId="24" fillId="24" borderId="0" xfId="56" applyFont="1" applyFill="1" applyAlignment="1">
      <alignment horizontal="left"/>
      <protection/>
    </xf>
    <xf numFmtId="0" fontId="24" fillId="24" borderId="0" xfId="54" applyFont="1" applyFill="1" applyAlignment="1">
      <alignment vertical="center"/>
      <protection/>
    </xf>
    <xf numFmtId="49" fontId="24" fillId="24" borderId="24" xfId="56" applyNumberFormat="1" applyFont="1" applyFill="1" applyBorder="1" applyAlignment="1" applyProtection="1">
      <alignment vertical="center"/>
      <protection locked="0"/>
    </xf>
    <xf numFmtId="0" fontId="24" fillId="24" borderId="14" xfId="54" applyFont="1" applyFill="1" applyBorder="1" applyAlignment="1">
      <alignment vertical="center"/>
      <protection/>
    </xf>
    <xf numFmtId="49" fontId="24" fillId="24" borderId="24" xfId="56" applyNumberFormat="1" applyFont="1" applyFill="1" applyBorder="1" applyAlignment="1" applyProtection="1">
      <alignment horizontal="left" vertical="center"/>
      <protection locked="0"/>
    </xf>
    <xf numFmtId="49" fontId="24" fillId="24" borderId="14" xfId="54" applyNumberFormat="1" applyFont="1" applyFill="1" applyBorder="1" applyAlignment="1" applyProtection="1">
      <alignment horizontal="left" vertical="center"/>
      <protection locked="0"/>
    </xf>
    <xf numFmtId="49" fontId="24" fillId="24" borderId="24" xfId="0" applyNumberFormat="1" applyFont="1" applyFill="1" applyBorder="1" applyAlignment="1" applyProtection="1">
      <alignment vertical="center"/>
      <protection locked="0"/>
    </xf>
    <xf numFmtId="49" fontId="24" fillId="24" borderId="24" xfId="56" applyNumberFormat="1" applyFont="1" applyFill="1" applyBorder="1" applyAlignment="1" applyProtection="1">
      <alignment vertical="center" wrapText="1"/>
      <protection locked="0"/>
    </xf>
    <xf numFmtId="49" fontId="24" fillId="24" borderId="0" xfId="55" applyNumberFormat="1" applyFont="1" applyFill="1" applyAlignment="1">
      <alignment horizontal="center" vertical="center" wrapText="1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Alignment="1">
      <alignment horizontal="left" vertical="center"/>
      <protection/>
    </xf>
    <xf numFmtId="0" fontId="27" fillId="0" borderId="0" xfId="54" applyFont="1" applyAlignment="1">
      <alignment horizontal="left" vertical="center"/>
      <protection/>
    </xf>
    <xf numFmtId="0" fontId="2" fillId="0" borderId="0" xfId="54" applyFont="1" applyAlignment="1">
      <alignment horizontal="justify" vertical="center" wrapText="1"/>
      <protection/>
    </xf>
    <xf numFmtId="0" fontId="27" fillId="0" borderId="0" xfId="54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27" fillId="0" borderId="0" xfId="54" applyFont="1" applyAlignment="1">
      <alignment horizontal="justify" vertical="center" wrapText="1"/>
      <protection/>
    </xf>
    <xf numFmtId="0" fontId="72" fillId="26" borderId="0" xfId="0" applyFont="1" applyFill="1" applyAlignment="1">
      <alignment horizontal="left" vertical="center"/>
    </xf>
    <xf numFmtId="0" fontId="75" fillId="0" borderId="0" xfId="54" applyFont="1" applyAlignment="1">
      <alignment horizontal="justify" vertical="top" wrapText="1"/>
      <protection/>
    </xf>
    <xf numFmtId="49" fontId="24" fillId="0" borderId="14" xfId="58" applyNumberFormat="1" applyFont="1" applyBorder="1" applyProtection="1">
      <alignment/>
      <protection locked="0"/>
    </xf>
    <xf numFmtId="0" fontId="31" fillId="24" borderId="0" xfId="54" applyFont="1" applyFill="1" applyAlignment="1">
      <alignment horizontal="center" vertical="center" wrapText="1"/>
      <protection/>
    </xf>
    <xf numFmtId="0" fontId="2" fillId="29" borderId="14" xfId="54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0" fontId="24" fillId="24" borderId="0" xfId="54" applyFont="1" applyFill="1" applyAlignment="1">
      <alignment horizontal="justify" vertical="center" wrapText="1"/>
      <protection/>
    </xf>
    <xf numFmtId="0" fontId="24" fillId="30" borderId="0" xfId="55" applyFont="1" applyFill="1" applyAlignment="1">
      <alignment vertical="center"/>
      <protection/>
    </xf>
    <xf numFmtId="0" fontId="23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9" fillId="24" borderId="0" xfId="54" applyFont="1" applyFill="1" applyAlignment="1">
      <alignment horizontal="justify" vertical="center" wrapText="1"/>
      <protection/>
    </xf>
    <xf numFmtId="0" fontId="31" fillId="0" borderId="0" xfId="54" applyFont="1" applyAlignment="1">
      <alignment horizontal="center" vertical="top" wrapText="1"/>
      <protection/>
    </xf>
    <xf numFmtId="0" fontId="24" fillId="0" borderId="22" xfId="54" applyFont="1" applyBorder="1" applyAlignment="1" applyProtection="1">
      <alignment horizontal="center" vertical="center"/>
      <protection locked="0"/>
    </xf>
    <xf numFmtId="0" fontId="24" fillId="24" borderId="0" xfId="54" applyFont="1" applyFill="1" applyAlignment="1">
      <alignment vertical="center" wrapText="1"/>
      <protection/>
    </xf>
    <xf numFmtId="0" fontId="24" fillId="24" borderId="0" xfId="54" applyFont="1" applyFill="1" applyAlignment="1">
      <alignment horizontal="center" vertical="center" wrapText="1"/>
      <protection/>
    </xf>
    <xf numFmtId="0" fontId="24" fillId="24" borderId="16" xfId="56" applyFont="1" applyFill="1" applyBorder="1" applyAlignment="1">
      <alignment vertical="center"/>
      <protection/>
    </xf>
    <xf numFmtId="167" fontId="30" fillId="24" borderId="0" xfId="56" applyNumberFormat="1" applyFont="1" applyFill="1" applyAlignment="1">
      <alignment horizontal="left" vertical="center" wrapText="1"/>
      <protection/>
    </xf>
    <xf numFmtId="0" fontId="30" fillId="24" borderId="17" xfId="0" applyFont="1" applyFill="1" applyBorder="1" applyAlignment="1">
      <alignment/>
    </xf>
    <xf numFmtId="0" fontId="24" fillId="24" borderId="19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24" fillId="24" borderId="0" xfId="0" applyFont="1" applyFill="1" applyAlignment="1" applyProtection="1">
      <alignment horizontal="center" vertical="center" wrapText="1"/>
      <protection locked="0"/>
    </xf>
    <xf numFmtId="0" fontId="27" fillId="0" borderId="0" xfId="54" applyFont="1" applyAlignment="1">
      <alignment horizontal="center" vertical="top" wrapText="1"/>
      <protection/>
    </xf>
    <xf numFmtId="0" fontId="27" fillId="0" borderId="0" xfId="54" applyFont="1" applyAlignment="1">
      <alignment horizontal="center" vertical="center" wrapText="1"/>
      <protection/>
    </xf>
    <xf numFmtId="0" fontId="24" fillId="24" borderId="12" xfId="0" applyFont="1" applyFill="1" applyBorder="1" applyAlignment="1">
      <alignment/>
    </xf>
    <xf numFmtId="0" fontId="37" fillId="24" borderId="0" xfId="55" applyFont="1" applyFill="1" applyAlignment="1">
      <alignment horizontal="center" vertical="center" wrapText="1"/>
      <protection/>
    </xf>
    <xf numFmtId="0" fontId="24" fillId="24" borderId="0" xfId="55" applyFont="1" applyFill="1" applyAlignment="1">
      <alignment horizontal="left" vertical="center" wrapText="1"/>
      <protection/>
    </xf>
    <xf numFmtId="0" fontId="31" fillId="24" borderId="0" xfId="55" applyFont="1" applyFill="1" applyAlignment="1">
      <alignment horizontal="center" vertical="top" wrapText="1"/>
      <protection/>
    </xf>
    <xf numFmtId="0" fontId="24" fillId="24" borderId="0" xfId="55" applyFont="1" applyFill="1" applyAlignment="1">
      <alignment vertical="center" wrapText="1"/>
      <protection/>
    </xf>
    <xf numFmtId="0" fontId="24" fillId="24" borderId="0" xfId="56" applyFont="1" applyFill="1" applyAlignment="1">
      <alignment horizontal="left" vertical="top" wrapText="1"/>
      <protection/>
    </xf>
    <xf numFmtId="0" fontId="2" fillId="24" borderId="0" xfId="55" applyFont="1" applyFill="1" applyAlignment="1">
      <alignment horizontal="left" vertical="center" wrapText="1" indent="1"/>
      <protection/>
    </xf>
    <xf numFmtId="0" fontId="24" fillId="24" borderId="0" xfId="55" applyFont="1" applyFill="1" applyAlignment="1">
      <alignment horizontal="justify" vertical="center" wrapText="1"/>
      <protection/>
    </xf>
    <xf numFmtId="0" fontId="31" fillId="24" borderId="11" xfId="56" applyFont="1" applyFill="1" applyBorder="1" applyAlignment="1">
      <alignment vertical="top"/>
      <protection/>
    </xf>
    <xf numFmtId="0" fontId="31" fillId="24" borderId="0" xfId="56" applyFont="1" applyFill="1" applyAlignment="1">
      <alignment horizontal="justify" vertical="top" wrapText="1"/>
      <protection/>
    </xf>
    <xf numFmtId="0" fontId="31" fillId="24" borderId="0" xfId="56" applyFont="1" applyFill="1" applyAlignment="1">
      <alignment vertical="top"/>
      <protection/>
    </xf>
    <xf numFmtId="0" fontId="24" fillId="24" borderId="0" xfId="56" applyFont="1" applyFill="1" applyAlignment="1">
      <alignment horizontal="left" vertical="center"/>
      <protection/>
    </xf>
    <xf numFmtId="0" fontId="24" fillId="24" borderId="11" xfId="56" applyFont="1" applyFill="1" applyBorder="1" applyAlignment="1">
      <alignment vertical="center"/>
      <protection/>
    </xf>
    <xf numFmtId="0" fontId="24" fillId="24" borderId="0" xfId="56" applyFont="1" applyFill="1" applyAlignment="1">
      <alignment horizontal="right" vertical="center" indent="1"/>
      <protection/>
    </xf>
    <xf numFmtId="0" fontId="31" fillId="24" borderId="13" xfId="0" applyFont="1" applyFill="1" applyBorder="1" applyAlignment="1">
      <alignment vertical="top"/>
    </xf>
    <xf numFmtId="0" fontId="31" fillId="24" borderId="12" xfId="0" applyFont="1" applyFill="1" applyBorder="1" applyAlignment="1">
      <alignment vertical="top"/>
    </xf>
    <xf numFmtId="0" fontId="24" fillId="24" borderId="12" xfId="0" applyFont="1" applyFill="1" applyBorder="1" applyAlignment="1">
      <alignment horizontal="justify" vertical="top" wrapText="1"/>
    </xf>
    <xf numFmtId="0" fontId="24" fillId="24" borderId="0" xfId="0" applyFont="1" applyFill="1" applyAlignment="1">
      <alignment horizontal="justify" vertical="top" wrapText="1"/>
    </xf>
    <xf numFmtId="0" fontId="33" fillId="24" borderId="14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center"/>
    </xf>
    <xf numFmtId="3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7" fillId="24" borderId="23" xfId="55" applyNumberFormat="1" applyFont="1" applyFill="1" applyBorder="1" applyAlignment="1" applyProtection="1">
      <alignment horizontal="center" vertical="center"/>
      <protection locked="0"/>
    </xf>
    <xf numFmtId="0" fontId="37" fillId="24" borderId="23" xfId="55" applyFont="1" applyFill="1" applyBorder="1" applyAlignment="1" applyProtection="1">
      <alignment horizontal="center" vertical="center"/>
      <protection locked="0"/>
    </xf>
    <xf numFmtId="1" fontId="37" fillId="24" borderId="21" xfId="55" applyNumberFormat="1" applyFont="1" applyFill="1" applyBorder="1" applyAlignment="1" applyProtection="1">
      <alignment horizontal="center" vertical="center"/>
      <protection locked="0"/>
    </xf>
    <xf numFmtId="49" fontId="24" fillId="24" borderId="10" xfId="56" applyNumberFormat="1" applyFont="1" applyFill="1" applyBorder="1" applyAlignment="1">
      <alignment vertical="center" wrapText="1"/>
      <protection/>
    </xf>
    <xf numFmtId="0" fontId="24" fillId="24" borderId="23" xfId="0" applyFont="1" applyFill="1" applyBorder="1" applyAlignment="1">
      <alignment vertical="center" wrapText="1"/>
    </xf>
    <xf numFmtId="0" fontId="24" fillId="24" borderId="21" xfId="0" applyFont="1" applyFill="1" applyBorder="1" applyAlignment="1">
      <alignment vertical="center" wrapText="1"/>
    </xf>
    <xf numFmtId="0" fontId="24" fillId="24" borderId="20" xfId="0" applyFont="1" applyFill="1" applyBorder="1" applyAlignment="1">
      <alignment vertical="center"/>
    </xf>
    <xf numFmtId="0" fontId="24" fillId="24" borderId="23" xfId="0" applyFont="1" applyFill="1" applyBorder="1" applyAlignment="1">
      <alignment vertical="center"/>
    </xf>
    <xf numFmtId="49" fontId="24" fillId="24" borderId="18" xfId="56" applyNumberFormat="1" applyFont="1" applyFill="1" applyBorder="1" applyAlignment="1" applyProtection="1">
      <alignment vertical="center"/>
      <protection locked="0"/>
    </xf>
    <xf numFmtId="0" fontId="2" fillId="24" borderId="14" xfId="54" applyFont="1" applyFill="1" applyBorder="1" applyAlignment="1" applyProtection="1">
      <alignment horizontal="center" vertical="center"/>
      <protection locked="0"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49" fontId="37" fillId="24" borderId="23" xfId="55" applyNumberFormat="1" applyFont="1" applyFill="1" applyBorder="1" applyAlignment="1" applyProtection="1" quotePrefix="1">
      <alignment horizontal="center" vertical="center"/>
      <protection locked="0"/>
    </xf>
    <xf numFmtId="0" fontId="37" fillId="24" borderId="23" xfId="55" applyFont="1" applyFill="1" applyBorder="1" applyAlignment="1" applyProtection="1" quotePrefix="1">
      <alignment horizontal="center" vertical="center"/>
      <protection locked="0"/>
    </xf>
    <xf numFmtId="3" fontId="24" fillId="24" borderId="14" xfId="55" applyNumberFormat="1" applyFont="1" applyFill="1" applyBorder="1" applyAlignment="1" applyProtection="1">
      <alignment horizontal="center" vertical="center" wrapText="1"/>
      <protection locked="0"/>
    </xf>
    <xf numFmtId="0" fontId="24" fillId="24" borderId="14" xfId="56" applyFont="1" applyFill="1" applyBorder="1" applyAlignment="1" applyProtection="1">
      <alignment horizontal="center" vertical="center"/>
      <protection locked="0"/>
    </xf>
    <xf numFmtId="0" fontId="24" fillId="25" borderId="14" xfId="56" applyFont="1" applyFill="1" applyBorder="1" applyAlignment="1" applyProtection="1">
      <alignment horizontal="center" vertical="center"/>
      <protection locked="0"/>
    </xf>
    <xf numFmtId="0" fontId="29" fillId="24" borderId="14" xfId="55" applyFont="1" applyFill="1" applyBorder="1" applyAlignment="1" applyProtection="1">
      <alignment horizontal="center" vertical="center" wrapText="1"/>
      <protection locked="0"/>
    </xf>
    <xf numFmtId="0" fontId="24" fillId="24" borderId="14" xfId="56" applyFont="1" applyFill="1" applyBorder="1" applyAlignment="1" applyProtection="1">
      <alignment vertical="center"/>
      <protection locked="0"/>
    </xf>
    <xf numFmtId="0" fontId="24" fillId="24" borderId="24" xfId="56" applyFont="1" applyFill="1" applyBorder="1" applyAlignment="1" applyProtection="1">
      <alignment horizontal="left" vertical="center"/>
      <protection locked="0"/>
    </xf>
    <xf numFmtId="0" fontId="31" fillId="24" borderId="11" xfId="56" applyFont="1" applyFill="1" applyBorder="1" applyAlignment="1" applyProtection="1">
      <alignment vertical="top"/>
      <protection locked="0"/>
    </xf>
    <xf numFmtId="0" fontId="24" fillId="24" borderId="24" xfId="56" applyFont="1" applyFill="1" applyBorder="1" applyAlignment="1" applyProtection="1">
      <alignment vertical="center" wrapText="1"/>
      <protection locked="0"/>
    </xf>
    <xf numFmtId="0" fontId="24" fillId="24" borderId="24" xfId="56" applyFont="1" applyFill="1" applyBorder="1" applyAlignment="1" applyProtection="1">
      <alignment vertical="center"/>
      <protection locked="0"/>
    </xf>
    <xf numFmtId="0" fontId="24" fillId="24" borderId="14" xfId="0" applyFont="1" applyFill="1" applyBorder="1" applyAlignment="1" applyProtection="1" quotePrefix="1">
      <alignment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 wrapText="1"/>
      <protection locked="0"/>
    </xf>
    <xf numFmtId="0" fontId="0" fillId="24" borderId="10" xfId="0" applyFont="1" applyFill="1" applyBorder="1" applyAlignment="1" applyProtection="1">
      <alignment wrapText="1"/>
      <protection locked="0"/>
    </xf>
    <xf numFmtId="0" fontId="0" fillId="24" borderId="17" xfId="0" applyFont="1" applyFill="1" applyBorder="1" applyAlignment="1" applyProtection="1">
      <alignment wrapText="1"/>
      <protection locked="0"/>
    </xf>
    <xf numFmtId="0" fontId="0" fillId="24" borderId="18" xfId="0" applyFont="1" applyFill="1" applyBorder="1" applyAlignment="1" applyProtection="1">
      <alignment wrapText="1"/>
      <protection locked="0"/>
    </xf>
    <xf numFmtId="0" fontId="0" fillId="24" borderId="19" xfId="0" applyFont="1" applyFill="1" applyBorder="1" applyAlignment="1" applyProtection="1">
      <alignment wrapText="1"/>
      <protection locked="0"/>
    </xf>
    <xf numFmtId="0" fontId="0" fillId="24" borderId="15" xfId="0" applyFont="1" applyFill="1" applyBorder="1" applyAlignment="1" applyProtection="1">
      <alignment wrapText="1"/>
      <protection locked="0"/>
    </xf>
    <xf numFmtId="0" fontId="24" fillId="24" borderId="0" xfId="55" applyFont="1" applyFill="1" applyAlignment="1">
      <alignment wrapText="1"/>
      <protection/>
    </xf>
    <xf numFmtId="0" fontId="0" fillId="0" borderId="0" xfId="0" applyAlignment="1">
      <alignment wrapText="1"/>
    </xf>
    <xf numFmtId="0" fontId="37" fillId="24" borderId="0" xfId="55" applyFont="1" applyFill="1" applyAlignment="1">
      <alignment horizontal="center" vertical="center" wrapText="1"/>
      <protection/>
    </xf>
    <xf numFmtId="0" fontId="24" fillId="24" borderId="0" xfId="56" applyFont="1" applyFill="1" applyAlignment="1">
      <alignment horizontal="left" vertical="center" wrapText="1"/>
      <protection/>
    </xf>
    <xf numFmtId="0" fontId="31" fillId="24" borderId="12" xfId="55" applyFont="1" applyFill="1" applyBorder="1" applyAlignment="1">
      <alignment horizontal="left" vertical="center" wrapText="1"/>
      <protection/>
    </xf>
    <xf numFmtId="0" fontId="24" fillId="24" borderId="11" xfId="55" applyFont="1" applyFill="1" applyBorder="1" applyAlignment="1">
      <alignment horizontal="left" vertical="center" wrapText="1"/>
      <protection/>
    </xf>
    <xf numFmtId="0" fontId="24" fillId="24" borderId="12" xfId="55" applyFont="1" applyFill="1" applyBorder="1" applyAlignment="1">
      <alignment horizontal="left" vertical="center" wrapText="1"/>
      <protection/>
    </xf>
    <xf numFmtId="0" fontId="24" fillId="24" borderId="13" xfId="55" applyFont="1" applyFill="1" applyBorder="1" applyAlignment="1">
      <alignment horizontal="left" vertical="center" wrapText="1"/>
      <protection/>
    </xf>
    <xf numFmtId="49" fontId="24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3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8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9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5" xfId="55" applyNumberFormat="1" applyFont="1" applyFill="1" applyBorder="1" applyAlignment="1" applyProtection="1">
      <alignment horizontal="left" vertical="center" wrapText="1"/>
      <protection locked="0"/>
    </xf>
    <xf numFmtId="0" fontId="24" fillId="24" borderId="0" xfId="55" applyFont="1" applyFill="1" applyAlignment="1">
      <alignment horizontal="left" vertical="center" wrapText="1"/>
      <protection/>
    </xf>
    <xf numFmtId="0" fontId="2" fillId="24" borderId="0" xfId="0" applyFont="1" applyFill="1" applyAlignment="1">
      <alignment horizontal="left" vertical="center" wrapText="1"/>
    </xf>
    <xf numFmtId="0" fontId="31" fillId="24" borderId="12" xfId="55" applyFont="1" applyFill="1" applyBorder="1" applyAlignment="1">
      <alignment horizontal="center" vertical="center" wrapText="1"/>
      <protection/>
    </xf>
    <xf numFmtId="0" fontId="29" fillId="30" borderId="0" xfId="55" applyFont="1" applyFill="1" applyAlignment="1">
      <alignment horizontal="left" vertical="center" wrapText="1"/>
      <protection/>
    </xf>
    <xf numFmtId="0" fontId="31" fillId="24" borderId="0" xfId="55" applyFont="1" applyFill="1" applyAlignment="1">
      <alignment horizontal="center" vertical="top" wrapText="1"/>
      <protection/>
    </xf>
    <xf numFmtId="0" fontId="31" fillId="24" borderId="0" xfId="55" applyFont="1" applyFill="1" applyAlignment="1">
      <alignment horizontal="center" vertical="top"/>
      <protection/>
    </xf>
    <xf numFmtId="49" fontId="2" fillId="24" borderId="10" xfId="55" applyNumberFormat="1" applyFont="1" applyFill="1" applyBorder="1" applyAlignment="1" applyProtection="1">
      <alignment horizontal="left" vertical="center" wrapText="1"/>
      <protection locked="0"/>
    </xf>
    <xf numFmtId="49" fontId="2" fillId="24" borderId="0" xfId="55" applyNumberFormat="1" applyFont="1" applyFill="1" applyAlignment="1" applyProtection="1">
      <alignment horizontal="left" vertical="center" wrapText="1"/>
      <protection locked="0"/>
    </xf>
    <xf numFmtId="49" fontId="2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2" fillId="24" borderId="18" xfId="55" applyNumberFormat="1" applyFont="1" applyFill="1" applyBorder="1" applyAlignment="1" applyProtection="1">
      <alignment horizontal="left" vertical="center" wrapText="1"/>
      <protection locked="0"/>
    </xf>
    <xf numFmtId="49" fontId="2" fillId="24" borderId="19" xfId="55" applyNumberFormat="1" applyFont="1" applyFill="1" applyBorder="1" applyAlignment="1" applyProtection="1">
      <alignment horizontal="left" vertical="center" wrapText="1"/>
      <protection locked="0"/>
    </xf>
    <xf numFmtId="49" fontId="2" fillId="24" borderId="15" xfId="55" applyNumberFormat="1" applyFont="1" applyFill="1" applyBorder="1" applyAlignment="1" applyProtection="1">
      <alignment horizontal="left" vertical="center" wrapText="1"/>
      <protection locked="0"/>
    </xf>
    <xf numFmtId="0" fontId="24" fillId="24" borderId="0" xfId="55" applyFont="1" applyFill="1" applyAlignment="1">
      <alignment vertical="center" wrapText="1"/>
      <protection/>
    </xf>
    <xf numFmtId="0" fontId="24" fillId="24" borderId="11" xfId="56" applyFont="1" applyFill="1" applyBorder="1" applyAlignment="1">
      <alignment horizontal="left" vertical="center" wrapText="1"/>
      <protection/>
    </xf>
    <xf numFmtId="0" fontId="24" fillId="24" borderId="12" xfId="56" applyFont="1" applyFill="1" applyBorder="1" applyAlignment="1">
      <alignment horizontal="left" vertical="center" wrapText="1"/>
      <protection/>
    </xf>
    <xf numFmtId="0" fontId="24" fillId="24" borderId="13" xfId="56" applyFont="1" applyFill="1" applyBorder="1" applyAlignment="1">
      <alignment horizontal="left" vertical="center" wrapText="1"/>
      <protection/>
    </xf>
    <xf numFmtId="0" fontId="24" fillId="24" borderId="0" xfId="56" applyFont="1" applyFill="1" applyAlignment="1">
      <alignment horizontal="left" vertical="top" wrapText="1"/>
      <protection/>
    </xf>
    <xf numFmtId="0" fontId="24" fillId="24" borderId="10" xfId="56" applyFont="1" applyFill="1" applyBorder="1" applyAlignment="1" applyProtection="1">
      <alignment horizontal="left" vertical="center" wrapText="1"/>
      <protection locked="0"/>
    </xf>
    <xf numFmtId="0" fontId="24" fillId="24" borderId="0" xfId="56" applyFont="1" applyFill="1" applyAlignment="1" applyProtection="1">
      <alignment horizontal="left" vertical="center" wrapText="1"/>
      <protection locked="0"/>
    </xf>
    <xf numFmtId="0" fontId="24" fillId="24" borderId="17" xfId="56" applyFont="1" applyFill="1" applyBorder="1" applyAlignment="1" applyProtection="1">
      <alignment horizontal="left" vertical="center" wrapText="1"/>
      <protection locked="0"/>
    </xf>
    <xf numFmtId="0" fontId="24" fillId="24" borderId="18" xfId="56" applyFont="1" applyFill="1" applyBorder="1" applyAlignment="1" applyProtection="1">
      <alignment horizontal="left" vertical="center" wrapText="1"/>
      <protection locked="0"/>
    </xf>
    <xf numFmtId="0" fontId="24" fillId="24" borderId="19" xfId="56" applyFont="1" applyFill="1" applyBorder="1" applyAlignment="1" applyProtection="1">
      <alignment horizontal="left" vertical="center" wrapText="1"/>
      <protection locked="0"/>
    </xf>
    <xf numFmtId="0" fontId="24" fillId="24" borderId="15" xfId="56" applyFont="1" applyFill="1" applyBorder="1" applyAlignment="1" applyProtection="1">
      <alignment horizontal="left" vertical="center" wrapText="1"/>
      <protection locked="0"/>
    </xf>
    <xf numFmtId="0" fontId="2" fillId="24" borderId="10" xfId="55" applyFont="1" applyFill="1" applyBorder="1" applyAlignment="1">
      <alignment horizontal="left" vertical="center" wrapText="1" indent="1"/>
      <protection/>
    </xf>
    <xf numFmtId="0" fontId="2" fillId="24" borderId="0" xfId="55" applyFont="1" applyFill="1" applyAlignment="1">
      <alignment horizontal="left" vertical="center" wrapText="1" indent="1"/>
      <protection/>
    </xf>
    <xf numFmtId="0" fontId="24" fillId="24" borderId="0" xfId="55" applyFont="1" applyFill="1" applyAlignment="1">
      <alignment horizontal="justify" vertical="center" wrapText="1"/>
      <protection/>
    </xf>
    <xf numFmtId="165" fontId="24" fillId="24" borderId="20" xfId="55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0" xfId="55" applyFont="1" applyFill="1" applyAlignment="1" applyProtection="1">
      <alignment horizontal="left" vertical="center" wrapText="1"/>
      <protection locked="0"/>
    </xf>
    <xf numFmtId="49" fontId="24" fillId="24" borderId="20" xfId="55" applyNumberFormat="1" applyFont="1" applyFill="1" applyBorder="1" applyAlignment="1" applyProtection="1">
      <alignment horizontal="center" vertical="center"/>
      <protection locked="0"/>
    </xf>
    <xf numFmtId="49" fontId="24" fillId="24" borderId="21" xfId="55" applyNumberFormat="1" applyFont="1" applyFill="1" applyBorder="1" applyAlignment="1" applyProtection="1">
      <alignment horizontal="center" vertical="center"/>
      <protection locked="0"/>
    </xf>
    <xf numFmtId="2" fontId="24" fillId="24" borderId="20" xfId="55" applyNumberFormat="1" applyFont="1" applyFill="1" applyBorder="1" applyAlignment="1" applyProtection="1">
      <alignment horizontal="right" vertical="center" wrapText="1" indent="1"/>
      <protection locked="0"/>
    </xf>
    <xf numFmtId="2" fontId="24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0" fontId="25" fillId="24" borderId="0" xfId="55" applyFont="1" applyFill="1" applyAlignment="1">
      <alignment horizontal="center" vertical="top" wrapText="1"/>
      <protection/>
    </xf>
    <xf numFmtId="0" fontId="31" fillId="24" borderId="12" xfId="55" applyFont="1" applyFill="1" applyBorder="1" applyAlignment="1">
      <alignment horizontal="center" vertical="top"/>
      <protection/>
    </xf>
    <xf numFmtId="0" fontId="24" fillId="24" borderId="20" xfId="55" applyFont="1" applyFill="1" applyBorder="1" applyAlignment="1" applyProtection="1">
      <alignment horizontal="center" vertical="center"/>
      <protection locked="0"/>
    </xf>
    <xf numFmtId="0" fontId="24" fillId="24" borderId="21" xfId="55" applyFont="1" applyFill="1" applyBorder="1" applyAlignment="1" applyProtection="1">
      <alignment horizontal="center" vertical="center"/>
      <protection locked="0"/>
    </xf>
    <xf numFmtId="0" fontId="2" fillId="24" borderId="0" xfId="55" applyFont="1" applyFill="1" applyAlignment="1">
      <alignment horizontal="left" vertical="top" wrapText="1"/>
      <protection/>
    </xf>
    <xf numFmtId="0" fontId="2" fillId="24" borderId="19" xfId="55" applyFont="1" applyFill="1" applyBorder="1" applyAlignment="1">
      <alignment horizontal="left" vertical="top" wrapText="1"/>
      <protection/>
    </xf>
    <xf numFmtId="0" fontId="24" fillId="24" borderId="0" xfId="0" applyFont="1" applyFill="1" applyAlignment="1">
      <alignment horizontal="right" vertical="center" wrapText="1" indent="1"/>
    </xf>
    <xf numFmtId="0" fontId="0" fillId="24" borderId="20" xfId="55" applyFont="1" applyFill="1" applyBorder="1" applyAlignment="1">
      <alignment horizontal="center" vertical="center"/>
      <protection/>
    </xf>
    <xf numFmtId="0" fontId="0" fillId="24" borderId="21" xfId="55" applyFont="1" applyFill="1" applyBorder="1" applyAlignment="1">
      <alignment horizontal="center" vertical="center"/>
      <protection/>
    </xf>
    <xf numFmtId="0" fontId="29" fillId="24" borderId="19" xfId="55" applyFont="1" applyFill="1" applyBorder="1" applyAlignment="1" applyProtection="1">
      <alignment horizontal="center" vertical="center" wrapText="1"/>
      <protection locked="0"/>
    </xf>
    <xf numFmtId="0" fontId="24" fillId="24" borderId="18" xfId="55" applyFont="1" applyFill="1" applyBorder="1" applyAlignment="1">
      <alignment horizontal="center" vertical="center"/>
      <protection/>
    </xf>
    <xf numFmtId="0" fontId="24" fillId="24" borderId="19" xfId="55" applyFont="1" applyFill="1" applyBorder="1" applyAlignment="1">
      <alignment horizontal="center" vertical="center"/>
      <protection/>
    </xf>
    <xf numFmtId="0" fontId="31" fillId="24" borderId="12" xfId="55" applyFont="1" applyFill="1" applyBorder="1" applyAlignment="1">
      <alignment horizontal="center" vertical="top" wrapText="1"/>
      <protection/>
    </xf>
    <xf numFmtId="14" fontId="24" fillId="24" borderId="20" xfId="55" applyNumberFormat="1" applyFont="1" applyFill="1" applyBorder="1" applyAlignment="1" applyProtection="1">
      <alignment horizontal="center" vertical="center" wrapText="1"/>
      <protection locked="0"/>
    </xf>
    <xf numFmtId="14" fontId="24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24" fillId="24" borderId="19" xfId="55" applyFont="1" applyFill="1" applyBorder="1" applyAlignment="1" applyProtection="1">
      <alignment horizontal="center" vertical="center" wrapText="1"/>
      <protection locked="0"/>
    </xf>
    <xf numFmtId="0" fontId="31" fillId="24" borderId="19" xfId="55" applyFont="1" applyFill="1" applyBorder="1" applyAlignment="1" applyProtection="1">
      <alignment horizontal="center" vertical="top" wrapText="1"/>
      <protection locked="0"/>
    </xf>
    <xf numFmtId="0" fontId="24" fillId="24" borderId="0" xfId="55" applyFont="1" applyFill="1" applyAlignment="1">
      <alignment horizontal="left" vertical="center" wrapText="1" indent="1"/>
      <protection/>
    </xf>
    <xf numFmtId="0" fontId="24" fillId="24" borderId="18" xfId="55" applyFont="1" applyFill="1" applyBorder="1" applyAlignment="1" applyProtection="1">
      <alignment horizontal="center" vertical="center"/>
      <protection locked="0"/>
    </xf>
    <xf numFmtId="0" fontId="24" fillId="24" borderId="19" xfId="55" applyFont="1" applyFill="1" applyBorder="1" applyAlignment="1" applyProtection="1">
      <alignment horizontal="center" vertical="center"/>
      <protection locked="0"/>
    </xf>
    <xf numFmtId="0" fontId="31" fillId="24" borderId="0" xfId="56" applyFont="1" applyFill="1" applyAlignment="1">
      <alignment horizontal="left" vertical="top" wrapText="1"/>
      <protection/>
    </xf>
    <xf numFmtId="167" fontId="24" fillId="24" borderId="0" xfId="56" applyNumberFormat="1" applyFont="1" applyFill="1" applyAlignment="1">
      <alignment horizontal="left" vertical="center" wrapText="1"/>
      <protection/>
    </xf>
    <xf numFmtId="0" fontId="31" fillId="24" borderId="11" xfId="56" applyFont="1" applyFill="1" applyBorder="1" applyAlignment="1">
      <alignment vertical="top"/>
      <protection/>
    </xf>
    <xf numFmtId="0" fontId="31" fillId="24" borderId="12" xfId="56" applyFont="1" applyFill="1" applyBorder="1" applyAlignment="1">
      <alignment vertical="top"/>
      <protection/>
    </xf>
    <xf numFmtId="0" fontId="31" fillId="24" borderId="13" xfId="56" applyFont="1" applyFill="1" applyBorder="1" applyAlignment="1">
      <alignment vertical="top"/>
      <protection/>
    </xf>
    <xf numFmtId="49" fontId="24" fillId="24" borderId="18" xfId="56" applyNumberFormat="1" applyFont="1" applyFill="1" applyBorder="1" applyAlignment="1" applyProtection="1">
      <alignment horizontal="left" vertical="center"/>
      <protection locked="0"/>
    </xf>
    <xf numFmtId="49" fontId="24" fillId="24" borderId="19" xfId="56" applyNumberFormat="1" applyFont="1" applyFill="1" applyBorder="1" applyAlignment="1" applyProtection="1">
      <alignment horizontal="left" vertical="center"/>
      <protection locked="0"/>
    </xf>
    <xf numFmtId="49" fontId="24" fillId="24" borderId="15" xfId="56" applyNumberFormat="1" applyFont="1" applyFill="1" applyBorder="1" applyAlignment="1" applyProtection="1">
      <alignment horizontal="left" vertical="center"/>
      <protection locked="0"/>
    </xf>
    <xf numFmtId="0" fontId="31" fillId="24" borderId="0" xfId="56" applyFont="1" applyFill="1" applyAlignment="1">
      <alignment horizontal="justify" vertical="top" wrapText="1"/>
      <protection/>
    </xf>
    <xf numFmtId="0" fontId="31" fillId="24" borderId="20" xfId="56" applyFont="1" applyFill="1" applyBorder="1" applyAlignment="1" applyProtection="1">
      <alignment vertical="top"/>
      <protection locked="0"/>
    </xf>
    <xf numFmtId="0" fontId="31" fillId="24" borderId="23" xfId="56" applyFont="1" applyFill="1" applyBorder="1" applyAlignment="1" applyProtection="1">
      <alignment vertical="top"/>
      <protection locked="0"/>
    </xf>
    <xf numFmtId="0" fontId="31" fillId="24" borderId="21" xfId="56" applyFont="1" applyFill="1" applyBorder="1" applyAlignment="1" applyProtection="1">
      <alignment vertical="top"/>
      <protection locked="0"/>
    </xf>
    <xf numFmtId="0" fontId="31" fillId="24" borderId="0" xfId="56" applyFont="1" applyFill="1" applyAlignment="1">
      <alignment vertical="top"/>
      <protection/>
    </xf>
    <xf numFmtId="0" fontId="24" fillId="24" borderId="23" xfId="56" applyFont="1" applyFill="1" applyBorder="1" applyAlignment="1">
      <alignment horizontal="left" vertical="center"/>
      <protection/>
    </xf>
    <xf numFmtId="0" fontId="72" fillId="26" borderId="0" xfId="56" applyFont="1" applyFill="1" applyAlignment="1">
      <alignment horizontal="center" vertical="top" wrapText="1"/>
      <protection/>
    </xf>
    <xf numFmtId="0" fontId="27" fillId="24" borderId="20" xfId="56" applyFont="1" applyFill="1" applyBorder="1" applyAlignment="1">
      <alignment horizontal="justify" vertical="center" wrapText="1"/>
      <protection/>
    </xf>
    <xf numFmtId="0" fontId="27" fillId="24" borderId="23" xfId="56" applyFont="1" applyFill="1" applyBorder="1" applyAlignment="1">
      <alignment horizontal="justify" vertical="center" wrapText="1"/>
      <protection/>
    </xf>
    <xf numFmtId="0" fontId="27" fillId="24" borderId="21" xfId="56" applyFont="1" applyFill="1" applyBorder="1" applyAlignment="1">
      <alignment horizontal="justify" vertical="center" wrapText="1"/>
      <protection/>
    </xf>
    <xf numFmtId="0" fontId="29" fillId="24" borderId="12" xfId="56" applyFont="1" applyFill="1" applyBorder="1" applyAlignment="1">
      <alignment vertical="center"/>
      <protection/>
    </xf>
    <xf numFmtId="0" fontId="24" fillId="24" borderId="0" xfId="56" applyFont="1" applyFill="1" applyAlignment="1">
      <alignment horizontal="justify" vertical="center" wrapText="1"/>
      <protection/>
    </xf>
    <xf numFmtId="0" fontId="24" fillId="24" borderId="0" xfId="56" applyFont="1" applyFill="1" applyAlignment="1">
      <alignment horizontal="left" vertical="center"/>
      <protection/>
    </xf>
    <xf numFmtId="0" fontId="29" fillId="24" borderId="0" xfId="56" applyFont="1" applyFill="1" applyAlignment="1">
      <alignment vertical="center"/>
      <protection/>
    </xf>
    <xf numFmtId="0" fontId="24" fillId="24" borderId="0" xfId="56" applyFont="1" applyFill="1" applyAlignment="1">
      <alignment vertical="center"/>
      <protection/>
    </xf>
    <xf numFmtId="0" fontId="24" fillId="24" borderId="0" xfId="54" applyFont="1" applyFill="1" applyAlignment="1">
      <alignment vertical="center" wrapText="1"/>
      <protection/>
    </xf>
    <xf numFmtId="0" fontId="24" fillId="24" borderId="0" xfId="54" applyFont="1" applyFill="1" applyAlignment="1">
      <alignment vertical="center"/>
      <protection/>
    </xf>
    <xf numFmtId="0" fontId="29" fillId="24" borderId="0" xfId="56" applyFont="1" applyFill="1" applyAlignment="1">
      <alignment vertical="center" wrapText="1"/>
      <protection/>
    </xf>
    <xf numFmtId="49" fontId="24" fillId="24" borderId="18" xfId="56" applyNumberFormat="1" applyFont="1" applyFill="1" applyBorder="1" applyAlignment="1" applyProtection="1">
      <alignment vertical="center"/>
      <protection locked="0"/>
    </xf>
    <xf numFmtId="49" fontId="24" fillId="24" borderId="15" xfId="56" applyNumberFormat="1" applyFont="1" applyFill="1" applyBorder="1" applyAlignment="1" applyProtection="1">
      <alignment vertical="center"/>
      <protection locked="0"/>
    </xf>
    <xf numFmtId="0" fontId="24" fillId="24" borderId="11" xfId="56" applyFont="1" applyFill="1" applyBorder="1" applyAlignment="1">
      <alignment vertical="center" wrapText="1"/>
      <protection/>
    </xf>
    <xf numFmtId="0" fontId="24" fillId="24" borderId="13" xfId="56" applyFont="1" applyFill="1" applyBorder="1" applyAlignment="1">
      <alignment vertical="center" wrapText="1"/>
      <protection/>
    </xf>
    <xf numFmtId="0" fontId="24" fillId="24" borderId="11" xfId="56" applyFont="1" applyFill="1" applyBorder="1" applyAlignment="1">
      <alignment vertical="center"/>
      <protection/>
    </xf>
    <xf numFmtId="0" fontId="24" fillId="24" borderId="12" xfId="56" applyFont="1" applyFill="1" applyBorder="1" applyAlignment="1">
      <alignment vertical="center"/>
      <protection/>
    </xf>
    <xf numFmtId="0" fontId="24" fillId="24" borderId="13" xfId="56" applyFont="1" applyFill="1" applyBorder="1" applyAlignment="1">
      <alignment vertical="center"/>
      <protection/>
    </xf>
    <xf numFmtId="49" fontId="24" fillId="24" borderId="19" xfId="56" applyNumberFormat="1" applyFont="1" applyFill="1" applyBorder="1" applyAlignment="1" applyProtection="1">
      <alignment vertical="center"/>
      <protection locked="0"/>
    </xf>
    <xf numFmtId="0" fontId="24" fillId="24" borderId="0" xfId="56" applyFont="1" applyFill="1" applyAlignment="1">
      <alignment horizontal="right" vertical="center" indent="1"/>
      <protection/>
    </xf>
    <xf numFmtId="0" fontId="24" fillId="24" borderId="18" xfId="56" applyFont="1" applyFill="1" applyBorder="1" applyAlignment="1" applyProtection="1">
      <alignment vertical="center"/>
      <protection locked="0"/>
    </xf>
    <xf numFmtId="0" fontId="24" fillId="24" borderId="19" xfId="56" applyFont="1" applyFill="1" applyBorder="1" applyAlignment="1" applyProtection="1">
      <alignment vertical="center"/>
      <protection locked="0"/>
    </xf>
    <xf numFmtId="0" fontId="24" fillId="24" borderId="15" xfId="56" applyFont="1" applyFill="1" applyBorder="1" applyAlignment="1" applyProtection="1">
      <alignment vertical="center"/>
      <protection locked="0"/>
    </xf>
    <xf numFmtId="49" fontId="24" fillId="24" borderId="10" xfId="0" applyNumberFormat="1" applyFont="1" applyFill="1" applyBorder="1" applyAlignment="1">
      <alignment horizontal="left" vertical="center"/>
    </xf>
    <xf numFmtId="49" fontId="24" fillId="24" borderId="0" xfId="0" applyNumberFormat="1" applyFont="1" applyFill="1" applyAlignment="1">
      <alignment horizontal="left" vertical="center"/>
    </xf>
    <xf numFmtId="49" fontId="24" fillId="24" borderId="17" xfId="0" applyNumberFormat="1" applyFont="1" applyFill="1" applyBorder="1" applyAlignment="1">
      <alignment horizontal="left" vertical="center"/>
    </xf>
    <xf numFmtId="49" fontId="24" fillId="24" borderId="18" xfId="0" applyNumberFormat="1" applyFont="1" applyFill="1" applyBorder="1" applyAlignment="1" applyProtection="1">
      <alignment horizontal="left" vertical="center"/>
      <protection locked="0"/>
    </xf>
    <xf numFmtId="49" fontId="24" fillId="24" borderId="19" xfId="0" applyNumberFormat="1" applyFont="1" applyFill="1" applyBorder="1" applyAlignment="1" applyProtection="1">
      <alignment horizontal="left" vertical="center"/>
      <protection locked="0"/>
    </xf>
    <xf numFmtId="49" fontId="24" fillId="24" borderId="15" xfId="0" applyNumberFormat="1" applyFont="1" applyFill="1" applyBorder="1" applyAlignment="1" applyProtection="1">
      <alignment horizontal="left" vertical="center"/>
      <protection locked="0"/>
    </xf>
    <xf numFmtId="0" fontId="24" fillId="24" borderId="18" xfId="56" applyFont="1" applyFill="1" applyBorder="1" applyAlignment="1" applyProtection="1">
      <alignment horizontal="left" vertical="center"/>
      <protection locked="0"/>
    </xf>
    <xf numFmtId="0" fontId="24" fillId="24" borderId="15" xfId="56" applyFont="1" applyFill="1" applyBorder="1" applyAlignment="1" applyProtection="1">
      <alignment horizontal="left" vertical="center"/>
      <protection locked="0"/>
    </xf>
    <xf numFmtId="49" fontId="24" fillId="24" borderId="18" xfId="56" applyNumberFormat="1" applyFont="1" applyFill="1" applyBorder="1" applyAlignment="1" applyProtection="1">
      <alignment vertical="center" wrapText="1"/>
      <protection locked="0"/>
    </xf>
    <xf numFmtId="49" fontId="24" fillId="24" borderId="19" xfId="56" applyNumberFormat="1" applyFont="1" applyFill="1" applyBorder="1" applyAlignment="1" applyProtection="1">
      <alignment vertical="center" wrapText="1"/>
      <protection locked="0"/>
    </xf>
    <xf numFmtId="49" fontId="24" fillId="24" borderId="15" xfId="56" applyNumberFormat="1" applyFont="1" applyFill="1" applyBorder="1" applyAlignment="1" applyProtection="1">
      <alignment vertical="center" wrapText="1"/>
      <protection locked="0"/>
    </xf>
    <xf numFmtId="0" fontId="31" fillId="24" borderId="11" xfId="0" applyFont="1" applyFill="1" applyBorder="1" applyAlignment="1">
      <alignment vertical="top"/>
    </xf>
    <xf numFmtId="0" fontId="31" fillId="24" borderId="13" xfId="0" applyFont="1" applyFill="1" applyBorder="1" applyAlignment="1">
      <alignment vertical="top"/>
    </xf>
    <xf numFmtId="49" fontId="24" fillId="24" borderId="18" xfId="0" applyNumberFormat="1" applyFont="1" applyFill="1" applyBorder="1" applyAlignment="1" applyProtection="1">
      <alignment vertical="center"/>
      <protection locked="0"/>
    </xf>
    <xf numFmtId="49" fontId="24" fillId="24" borderId="15" xfId="0" applyNumberFormat="1" applyFont="1" applyFill="1" applyBorder="1" applyAlignment="1" applyProtection="1">
      <alignment vertical="center"/>
      <protection locked="0"/>
    </xf>
    <xf numFmtId="0" fontId="31" fillId="24" borderId="12" xfId="0" applyFont="1" applyFill="1" applyBorder="1" applyAlignment="1">
      <alignment vertical="top"/>
    </xf>
    <xf numFmtId="49" fontId="24" fillId="24" borderId="19" xfId="0" applyNumberFormat="1" applyFont="1" applyFill="1" applyBorder="1" applyAlignment="1" applyProtection="1">
      <alignment vertical="center"/>
      <protection locked="0"/>
    </xf>
    <xf numFmtId="0" fontId="24" fillId="24" borderId="11" xfId="56" applyFont="1" applyFill="1" applyBorder="1" applyAlignment="1">
      <alignment horizontal="left" vertical="top" wrapText="1"/>
      <protection/>
    </xf>
    <xf numFmtId="0" fontId="24" fillId="24" borderId="12" xfId="56" applyFont="1" applyFill="1" applyBorder="1" applyAlignment="1">
      <alignment horizontal="left" vertical="top" wrapText="1"/>
      <protection/>
    </xf>
    <xf numFmtId="0" fontId="24" fillId="24" borderId="13" xfId="56" applyFont="1" applyFill="1" applyBorder="1" applyAlignment="1">
      <alignment horizontal="left" vertical="top" wrapText="1"/>
      <protection/>
    </xf>
    <xf numFmtId="0" fontId="24" fillId="24" borderId="10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4" xfId="0" applyFont="1" applyFill="1" applyBorder="1" applyAlignment="1" applyProtection="1">
      <alignment horizontal="justify" vertical="top" wrapText="1"/>
      <protection locked="0"/>
    </xf>
    <xf numFmtId="0" fontId="29" fillId="30" borderId="0" xfId="0" applyFont="1" applyFill="1" applyAlignment="1">
      <alignment horizontal="left" vertical="top"/>
    </xf>
    <xf numFmtId="49" fontId="24" fillId="24" borderId="11" xfId="0" applyNumberFormat="1" applyFont="1" applyFill="1" applyBorder="1" applyAlignment="1">
      <alignment horizontal="center" vertical="center"/>
    </xf>
    <xf numFmtId="49" fontId="24" fillId="24" borderId="13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49" fontId="24" fillId="24" borderId="17" xfId="0" applyNumberFormat="1" applyFont="1" applyFill="1" applyBorder="1" applyAlignment="1">
      <alignment horizontal="center" vertical="center"/>
    </xf>
    <xf numFmtId="49" fontId="24" fillId="24" borderId="18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horizontal="left" vertical="center" wrapText="1"/>
    </xf>
    <xf numFmtId="0" fontId="24" fillId="24" borderId="17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49" fontId="24" fillId="24" borderId="25" xfId="0" applyNumberFormat="1" applyFont="1" applyFill="1" applyBorder="1" applyAlignment="1">
      <alignment horizontal="center" vertical="center"/>
    </xf>
    <xf numFmtId="49" fontId="24" fillId="24" borderId="26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justify" vertical="center" wrapText="1"/>
    </xf>
    <xf numFmtId="0" fontId="24" fillId="24" borderId="12" xfId="0" applyFont="1" applyFill="1" applyBorder="1" applyAlignment="1">
      <alignment horizontal="justify" vertical="center" wrapText="1"/>
    </xf>
    <xf numFmtId="0" fontId="24" fillId="24" borderId="13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4" fillId="24" borderId="0" xfId="0" applyFont="1" applyFill="1" applyAlignment="1">
      <alignment horizontal="justify" vertical="center" wrapText="1"/>
    </xf>
    <xf numFmtId="0" fontId="24" fillId="24" borderId="17" xfId="0" applyFont="1" applyFill="1" applyBorder="1" applyAlignment="1">
      <alignment horizontal="justify" vertical="center" wrapText="1"/>
    </xf>
    <xf numFmtId="0" fontId="24" fillId="24" borderId="18" xfId="0" applyFont="1" applyFill="1" applyBorder="1" applyAlignment="1">
      <alignment horizontal="justify" vertical="center" wrapText="1"/>
    </xf>
    <xf numFmtId="0" fontId="24" fillId="24" borderId="19" xfId="0" applyFont="1" applyFill="1" applyBorder="1" applyAlignment="1">
      <alignment horizontal="justify" vertical="center" wrapText="1"/>
    </xf>
    <xf numFmtId="0" fontId="24" fillId="24" borderId="15" xfId="0" applyFont="1" applyFill="1" applyBorder="1" applyAlignment="1">
      <alignment horizontal="justify" vertical="center" wrapText="1"/>
    </xf>
    <xf numFmtId="0" fontId="24" fillId="24" borderId="11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vertical="center" wrapText="1"/>
    </xf>
    <xf numFmtId="0" fontId="24" fillId="24" borderId="23" xfId="0" applyFont="1" applyFill="1" applyBorder="1" applyAlignment="1">
      <alignment vertical="center" wrapText="1"/>
    </xf>
    <xf numFmtId="0" fontId="24" fillId="24" borderId="21" xfId="0" applyFont="1" applyFill="1" applyBorder="1" applyAlignment="1">
      <alignment vertical="center" wrapText="1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3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1" xfId="0" applyFont="1" applyFill="1" applyBorder="1" applyAlignment="1">
      <alignment horizontal="left" vertical="top"/>
    </xf>
    <xf numFmtId="0" fontId="31" fillId="24" borderId="12" xfId="0" applyFont="1" applyFill="1" applyBorder="1" applyAlignment="1">
      <alignment horizontal="left" vertical="top"/>
    </xf>
    <xf numFmtId="0" fontId="31" fillId="24" borderId="13" xfId="0" applyFont="1" applyFill="1" applyBorder="1" applyAlignment="1">
      <alignment horizontal="left" vertical="top"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24" fillId="24" borderId="0" xfId="0" applyFont="1" applyFill="1" applyAlignment="1">
      <alignment vertical="center"/>
    </xf>
    <xf numFmtId="0" fontId="31" fillId="24" borderId="16" xfId="0" applyFont="1" applyFill="1" applyBorder="1" applyAlignment="1">
      <alignment horizontal="left" vertical="top"/>
    </xf>
    <xf numFmtId="0" fontId="24" fillId="24" borderId="10" xfId="0" applyFont="1" applyFill="1" applyBorder="1" applyAlignment="1" applyProtection="1">
      <alignment horizontal="center"/>
      <protection locked="0"/>
    </xf>
    <xf numFmtId="0" fontId="24" fillId="24" borderId="0" xfId="0" applyFont="1" applyFill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31" fillId="24" borderId="10" xfId="0" applyFont="1" applyFill="1" applyBorder="1" applyAlignment="1" applyProtection="1">
      <alignment horizontal="center" vertical="top"/>
      <protection locked="0"/>
    </xf>
    <xf numFmtId="0" fontId="31" fillId="24" borderId="0" xfId="0" applyFont="1" applyFill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1" fillId="24" borderId="19" xfId="0" applyFont="1" applyFill="1" applyBorder="1" applyAlignment="1" applyProtection="1">
      <alignment horizontal="center" vertical="top"/>
      <protection locked="0"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3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 quotePrefix="1">
      <alignment horizontal="center" vertical="center"/>
      <protection locked="0"/>
    </xf>
    <xf numFmtId="0" fontId="24" fillId="24" borderId="0" xfId="0" applyFont="1" applyFill="1" applyAlignment="1">
      <alignment wrapText="1"/>
    </xf>
    <xf numFmtId="0" fontId="24" fillId="24" borderId="10" xfId="0" applyFont="1" applyFill="1" applyBorder="1" applyAlignment="1">
      <alignment horizontal="left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 horizontal="justify" wrapText="1"/>
    </xf>
    <xf numFmtId="0" fontId="30" fillId="24" borderId="14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33" fillId="24" borderId="14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3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>
      <alignment horizontal="justify" vertical="center" wrapText="1"/>
    </xf>
    <xf numFmtId="0" fontId="24" fillId="24" borderId="23" xfId="0" applyFont="1" applyFill="1" applyBorder="1" applyAlignment="1">
      <alignment horizontal="justify" vertical="center" wrapText="1"/>
    </xf>
    <xf numFmtId="3" fontId="24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20" xfId="0" applyNumberFormat="1" applyFont="1" applyFill="1" applyBorder="1" applyAlignment="1">
      <alignment horizontal="right" vertical="center" indent="2"/>
    </xf>
    <xf numFmtId="4" fontId="29" fillId="24" borderId="23" xfId="0" applyNumberFormat="1" applyFont="1" applyFill="1" applyBorder="1" applyAlignment="1">
      <alignment horizontal="right" vertical="center" indent="2"/>
    </xf>
    <xf numFmtId="4" fontId="29" fillId="24" borderId="21" xfId="0" applyNumberFormat="1" applyFont="1" applyFill="1" applyBorder="1" applyAlignment="1">
      <alignment horizontal="right" vertical="center" indent="2"/>
    </xf>
    <xf numFmtId="0" fontId="24" fillId="24" borderId="0" xfId="0" applyFont="1" applyFill="1" applyAlignment="1">
      <alignment horizontal="left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justify" vertical="top" wrapText="1"/>
    </xf>
    <xf numFmtId="0" fontId="24" fillId="24" borderId="21" xfId="0" applyFont="1" applyFill="1" applyBorder="1" applyAlignment="1">
      <alignment horizontal="justify" vertical="center" wrapText="1"/>
    </xf>
    <xf numFmtId="4" fontId="24" fillId="24" borderId="24" xfId="0" applyNumberFormat="1" applyFont="1" applyFill="1" applyBorder="1" applyAlignment="1" applyProtection="1">
      <alignment horizontal="center" vertical="center" wrapText="1"/>
      <protection locked="0"/>
    </xf>
    <xf numFmtId="4" fontId="24" fillId="24" borderId="14" xfId="0" applyNumberFormat="1" applyFont="1" applyFill="1" applyBorder="1" applyAlignment="1" applyProtection="1">
      <alignment horizontal="center" vertical="center" wrapText="1"/>
      <protection locked="0"/>
    </xf>
    <xf numFmtId="4" fontId="24" fillId="24" borderId="10" xfId="0" applyNumberFormat="1" applyFont="1" applyFill="1" applyBorder="1" applyAlignment="1">
      <alignment horizontal="right" vertical="center" wrapText="1"/>
    </xf>
    <xf numFmtId="4" fontId="24" fillId="24" borderId="17" xfId="0" applyNumberFormat="1" applyFont="1" applyFill="1" applyBorder="1" applyAlignment="1">
      <alignment horizontal="right" vertical="center" wrapText="1"/>
    </xf>
    <xf numFmtId="4" fontId="24" fillId="24" borderId="0" xfId="0" applyNumberFormat="1" applyFont="1" applyFill="1" applyAlignment="1">
      <alignment horizontal="righ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justify" vertical="center" wrapText="1"/>
    </xf>
    <xf numFmtId="0" fontId="24" fillId="24" borderId="1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4" fontId="24" fillId="24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8" xfId="0" applyNumberFormat="1" applyFont="1" applyFill="1" applyBorder="1" applyAlignment="1">
      <alignment horizontal="right" vertical="center" wrapText="1" indent="2"/>
    </xf>
    <xf numFmtId="4" fontId="24" fillId="24" borderId="19" xfId="0" applyNumberFormat="1" applyFont="1" applyFill="1" applyBorder="1" applyAlignment="1">
      <alignment horizontal="right" vertical="center" wrapText="1" indent="2"/>
    </xf>
    <xf numFmtId="4" fontId="24" fillId="24" borderId="15" xfId="0" applyNumberFormat="1" applyFont="1" applyFill="1" applyBorder="1" applyAlignment="1">
      <alignment horizontal="right" vertical="center" wrapText="1" indent="2"/>
    </xf>
    <xf numFmtId="4" fontId="24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" fontId="24" fillId="25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4" xfId="0" applyNumberFormat="1" applyFill="1" applyBorder="1" applyAlignment="1" applyProtection="1">
      <alignment horizontal="right" vertical="center" wrapText="1" indent="2"/>
      <protection locked="0"/>
    </xf>
    <xf numFmtId="0" fontId="24" fillId="24" borderId="20" xfId="0" applyFont="1" applyFill="1" applyBorder="1" applyAlignment="1">
      <alignment horizontal="left" vertical="center" wrapText="1"/>
    </xf>
    <xf numFmtId="0" fontId="24" fillId="24" borderId="23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4" fontId="24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4" xfId="54" applyFont="1" applyBorder="1" applyAlignment="1">
      <alignment horizontal="left" vertical="center"/>
      <protection/>
    </xf>
    <xf numFmtId="0" fontId="24" fillId="0" borderId="20" xfId="54" applyFont="1" applyBorder="1" applyAlignment="1">
      <alignment horizontal="left" vertical="center"/>
      <protection/>
    </xf>
    <xf numFmtId="0" fontId="31" fillId="24" borderId="0" xfId="54" applyFont="1" applyFill="1" applyAlignment="1">
      <alignment horizontal="justify" vertical="top" wrapText="1"/>
      <protection/>
    </xf>
    <xf numFmtId="0" fontId="31" fillId="24" borderId="0" xfId="0" applyFont="1" applyFill="1" applyAlignment="1">
      <alignment horizontal="justify" vertical="top"/>
    </xf>
    <xf numFmtId="0" fontId="45" fillId="24" borderId="0" xfId="54" applyFont="1" applyFill="1" applyAlignment="1">
      <alignment horizontal="justify" vertical="center" wrapText="1"/>
      <protection/>
    </xf>
    <xf numFmtId="0" fontId="29" fillId="30" borderId="0" xfId="54" applyFont="1" applyFill="1" applyAlignment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center" vertical="center" wrapText="1"/>
      <protection locked="0"/>
    </xf>
    <xf numFmtId="0" fontId="24" fillId="24" borderId="14" xfId="54" applyFont="1" applyFill="1" applyBorder="1" applyAlignment="1">
      <alignment horizontal="justify" vertical="center" wrapText="1"/>
      <protection/>
    </xf>
    <xf numFmtId="0" fontId="24" fillId="24" borderId="14" xfId="54" applyFont="1" applyFill="1" applyBorder="1" applyAlignment="1">
      <alignment horizontal="center" vertical="center" wrapText="1"/>
      <protection/>
    </xf>
    <xf numFmtId="0" fontId="24" fillId="24" borderId="14" xfId="54" applyFont="1" applyFill="1" applyBorder="1" applyAlignment="1">
      <alignment horizontal="left" vertical="center" wrapText="1"/>
      <protection/>
    </xf>
    <xf numFmtId="0" fontId="24" fillId="24" borderId="20" xfId="54" applyFont="1" applyFill="1" applyBorder="1" applyAlignment="1">
      <alignment horizontal="left" vertical="center" wrapText="1"/>
      <protection/>
    </xf>
    <xf numFmtId="0" fontId="24" fillId="24" borderId="23" xfId="54" applyFont="1" applyFill="1" applyBorder="1" applyAlignment="1">
      <alignment horizontal="left" vertical="center" wrapText="1"/>
      <protection/>
    </xf>
    <xf numFmtId="0" fontId="24" fillId="24" borderId="21" xfId="54" applyFont="1" applyFill="1" applyBorder="1" applyAlignment="1">
      <alignment horizontal="left" vertical="center" wrapText="1"/>
      <protection/>
    </xf>
    <xf numFmtId="0" fontId="2" fillId="24" borderId="14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>
      <alignment horizontal="right" vertical="center" indent="5"/>
      <protection/>
    </xf>
    <xf numFmtId="0" fontId="24" fillId="24" borderId="23" xfId="54" applyFont="1" applyFill="1" applyBorder="1" applyAlignment="1">
      <alignment horizontal="right" vertical="center" indent="5"/>
      <protection/>
    </xf>
    <xf numFmtId="0" fontId="24" fillId="24" borderId="21" xfId="54" applyFont="1" applyFill="1" applyBorder="1" applyAlignment="1">
      <alignment horizontal="right" vertical="center" indent="5"/>
      <protection/>
    </xf>
    <xf numFmtId="0" fontId="24" fillId="24" borderId="20" xfId="54" applyFont="1" applyFill="1" applyBorder="1" applyAlignment="1">
      <alignment horizontal="justify" vertical="center" wrapText="1"/>
      <protection/>
    </xf>
    <xf numFmtId="0" fontId="24" fillId="24" borderId="21" xfId="54" applyFont="1" applyFill="1" applyBorder="1" applyAlignment="1">
      <alignment horizontal="justify" vertical="center" wrapText="1"/>
      <protection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justify" vertical="center" wrapText="1"/>
    </xf>
    <xf numFmtId="0" fontId="2" fillId="24" borderId="0" xfId="54" applyFont="1" applyFill="1" applyAlignment="1">
      <alignment horizontal="left" vertical="top" wrapText="1" readingOrder="1"/>
      <protection/>
    </xf>
    <xf numFmtId="0" fontId="31" fillId="24" borderId="0" xfId="0" applyFont="1" applyFill="1" applyAlignment="1">
      <alignment horizontal="justify" vertical="center" wrapText="1"/>
    </xf>
    <xf numFmtId="0" fontId="2" fillId="24" borderId="0" xfId="54" applyFont="1" applyFill="1" applyAlignment="1">
      <alignment horizontal="justify" vertical="center" wrapText="1" readingOrder="1"/>
      <protection/>
    </xf>
    <xf numFmtId="0" fontId="2" fillId="0" borderId="0" xfId="54" applyFont="1" applyAlignment="1">
      <alignment horizontal="justify" vertical="center" wrapText="1" readingOrder="1"/>
      <protection/>
    </xf>
    <xf numFmtId="0" fontId="2" fillId="24" borderId="10" xfId="54" applyFont="1" applyFill="1" applyBorder="1" applyAlignment="1">
      <alignment horizontal="justify" vertical="top" wrapText="1" readingOrder="1"/>
      <protection/>
    </xf>
    <xf numFmtId="0" fontId="2" fillId="24" borderId="0" xfId="54" applyFont="1" applyFill="1" applyAlignment="1">
      <alignment horizontal="justify" vertical="top" wrapText="1" readingOrder="1"/>
      <protection/>
    </xf>
    <xf numFmtId="0" fontId="27" fillId="24" borderId="0" xfId="54" applyFont="1" applyFill="1" applyAlignment="1">
      <alignment horizontal="justify" vertical="center" wrapText="1"/>
      <protection/>
    </xf>
    <xf numFmtId="0" fontId="2" fillId="24" borderId="10" xfId="54" applyFont="1" applyFill="1" applyBorder="1" applyAlignment="1">
      <alignment horizontal="justify" vertical="center" wrapText="1" readingOrder="1"/>
      <protection/>
    </xf>
    <xf numFmtId="0" fontId="39" fillId="24" borderId="11" xfId="0" applyFont="1" applyFill="1" applyBorder="1" applyAlignment="1" applyProtection="1">
      <alignment horizontal="center"/>
      <protection locked="0"/>
    </xf>
    <xf numFmtId="0" fontId="39" fillId="24" borderId="12" xfId="0" applyFont="1" applyFill="1" applyBorder="1" applyAlignment="1" applyProtection="1">
      <alignment horizontal="center"/>
      <protection locked="0"/>
    </xf>
    <xf numFmtId="0" fontId="39" fillId="24" borderId="13" xfId="0" applyFont="1" applyFill="1" applyBorder="1" applyAlignment="1" applyProtection="1">
      <alignment horizontal="center"/>
      <protection locked="0"/>
    </xf>
    <xf numFmtId="0" fontId="39" fillId="24" borderId="18" xfId="0" applyFont="1" applyFill="1" applyBorder="1" applyAlignment="1" applyProtection="1">
      <alignment horizontal="center"/>
      <protection locked="0"/>
    </xf>
    <xf numFmtId="0" fontId="39" fillId="24" borderId="19" xfId="0" applyFont="1" applyFill="1" applyBorder="1" applyAlignment="1" applyProtection="1">
      <alignment horizontal="center"/>
      <protection locked="0"/>
    </xf>
    <xf numFmtId="0" fontId="39" fillId="24" borderId="15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 vertical="distributed" wrapText="1"/>
      <protection locked="0"/>
    </xf>
    <xf numFmtId="0" fontId="25" fillId="24" borderId="12" xfId="0" applyFont="1" applyFill="1" applyBorder="1" applyAlignment="1" applyProtection="1">
      <alignment horizontal="center" vertical="distributed" wrapText="1"/>
      <protection locked="0"/>
    </xf>
    <xf numFmtId="0" fontId="25" fillId="24" borderId="13" xfId="0" applyFont="1" applyFill="1" applyBorder="1" applyAlignment="1" applyProtection="1">
      <alignment horizontal="center" vertical="distributed" wrapText="1"/>
      <protection locked="0"/>
    </xf>
    <xf numFmtId="0" fontId="25" fillId="24" borderId="18" xfId="0" applyFont="1" applyFill="1" applyBorder="1" applyAlignment="1" applyProtection="1">
      <alignment horizontal="center" vertical="distributed" wrapText="1"/>
      <protection locked="0"/>
    </xf>
    <xf numFmtId="0" fontId="25" fillId="24" borderId="19" xfId="0" applyFont="1" applyFill="1" applyBorder="1" applyAlignment="1" applyProtection="1">
      <alignment horizontal="center" vertical="distributed" wrapText="1"/>
      <protection locked="0"/>
    </xf>
    <xf numFmtId="0" fontId="25" fillId="24" borderId="15" xfId="0" applyFont="1" applyFill="1" applyBorder="1" applyAlignment="1" applyProtection="1">
      <alignment horizontal="center" vertical="distributed" wrapText="1"/>
      <protection locked="0"/>
    </xf>
    <xf numFmtId="0" fontId="31" fillId="0" borderId="12" xfId="0" applyFont="1" applyBorder="1" applyAlignment="1">
      <alignment horizontal="center" vertical="top" wrapText="1"/>
    </xf>
    <xf numFmtId="0" fontId="2" fillId="24" borderId="0" xfId="0" applyFont="1" applyFill="1" applyAlignment="1" applyProtection="1">
      <alignment horizontal="left" vertical="top" wrapText="1"/>
      <protection locked="0"/>
    </xf>
    <xf numFmtId="0" fontId="2" fillId="0" borderId="0" xfId="54" applyFont="1" applyAlignment="1">
      <alignment horizontal="left" vertical="top" wrapText="1" readingOrder="1"/>
      <protection/>
    </xf>
    <xf numFmtId="0" fontId="76" fillId="28" borderId="0" xfId="0" applyFont="1" applyFill="1" applyAlignment="1">
      <alignment horizontal="left"/>
    </xf>
    <xf numFmtId="0" fontId="2" fillId="0" borderId="0" xfId="0" applyFont="1" applyAlignment="1">
      <alignment horizontal="justify" vertical="top" wrapText="1"/>
    </xf>
    <xf numFmtId="0" fontId="27" fillId="24" borderId="0" xfId="0" applyFont="1" applyFill="1" applyAlignment="1">
      <alignment horizontal="left" vertical="center" wrapText="1"/>
    </xf>
    <xf numFmtId="0" fontId="2" fillId="0" borderId="0" xfId="54" applyFont="1" applyAlignment="1">
      <alignment horizontal="justify" vertical="top" wrapText="1" readingOrder="1"/>
      <protection/>
    </xf>
    <xf numFmtId="0" fontId="2" fillId="24" borderId="0" xfId="0" applyFont="1" applyFill="1" applyAlignment="1">
      <alignment vertical="center"/>
    </xf>
    <xf numFmtId="0" fontId="2" fillId="25" borderId="20" xfId="0" applyFont="1" applyFill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 locked="0"/>
    </xf>
    <xf numFmtId="49" fontId="2" fillId="24" borderId="20" xfId="0" applyNumberFormat="1" applyFont="1" applyFill="1" applyBorder="1" applyAlignment="1" applyProtection="1">
      <alignment horizontal="left" vertical="center"/>
      <protection locked="0"/>
    </xf>
    <xf numFmtId="49" fontId="2" fillId="24" borderId="23" xfId="0" applyNumberFormat="1" applyFont="1" applyFill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left" vertical="center"/>
      <protection locked="0"/>
    </xf>
    <xf numFmtId="0" fontId="31" fillId="0" borderId="0" xfId="54" applyFont="1" applyAlignment="1">
      <alignment horizontal="justify" vertical="top" wrapText="1"/>
      <protection/>
    </xf>
    <xf numFmtId="0" fontId="2" fillId="0" borderId="0" xfId="54" applyFont="1" applyAlignment="1">
      <alignment horizontal="justify" vertical="top" wrapText="1"/>
      <protection/>
    </xf>
    <xf numFmtId="0" fontId="29" fillId="31" borderId="0" xfId="54" applyFont="1" applyFill="1" applyAlignment="1">
      <alignment horizontal="justify" vertical="center" wrapText="1"/>
      <protection/>
    </xf>
    <xf numFmtId="0" fontId="24" fillId="31" borderId="0" xfId="54" applyFont="1" applyFill="1" applyAlignment="1">
      <alignment horizontal="justify" vertical="center" wrapText="1"/>
      <protection/>
    </xf>
    <xf numFmtId="14" fontId="24" fillId="0" borderId="20" xfId="54" applyNumberFormat="1" applyFont="1" applyBorder="1" applyAlignment="1" applyProtection="1">
      <alignment horizontal="center" vertical="center"/>
      <protection locked="0"/>
    </xf>
    <xf numFmtId="14" fontId="24" fillId="0" borderId="23" xfId="54" applyNumberFormat="1" applyFont="1" applyBorder="1" applyAlignment="1" applyProtection="1">
      <alignment horizontal="center" vertical="center"/>
      <protection locked="0"/>
    </xf>
    <xf numFmtId="14" fontId="24" fillId="0" borderId="21" xfId="54" applyNumberFormat="1" applyFont="1" applyBorder="1" applyAlignment="1" applyProtection="1">
      <alignment horizontal="center" vertical="center"/>
      <protection locked="0"/>
    </xf>
    <xf numFmtId="0" fontId="31" fillId="0" borderId="12" xfId="54" applyFont="1" applyBorder="1" applyAlignment="1">
      <alignment horizontal="center" vertical="top" wrapText="1"/>
      <protection/>
    </xf>
    <xf numFmtId="0" fontId="24" fillId="0" borderId="20" xfId="54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7" fillId="0" borderId="0" xfId="54" applyFont="1" applyAlignment="1">
      <alignment horizontal="left"/>
      <protection/>
    </xf>
    <xf numFmtId="0" fontId="2" fillId="0" borderId="0" xfId="54" applyFont="1" applyAlignment="1">
      <alignment horizontal="justify" vertical="center" wrapText="1"/>
      <protection/>
    </xf>
    <xf numFmtId="0" fontId="27" fillId="0" borderId="0" xfId="54" applyFont="1" applyAlignment="1">
      <alignment vertical="center"/>
      <protection/>
    </xf>
    <xf numFmtId="0" fontId="2" fillId="0" borderId="0" xfId="54" applyFont="1" applyAlignment="1">
      <alignment horizontal="justify" vertical="center"/>
      <protection/>
    </xf>
    <xf numFmtId="0" fontId="2" fillId="0" borderId="19" xfId="54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vertical="center" wrapText="1"/>
      <protection/>
    </xf>
    <xf numFmtId="0" fontId="2" fillId="0" borderId="19" xfId="54" applyFont="1" applyBorder="1" applyAlignment="1" applyProtection="1">
      <alignment vertical="center" wrapText="1"/>
      <protection locked="0"/>
    </xf>
    <xf numFmtId="0" fontId="2" fillId="0" borderId="19" xfId="54" applyFont="1" applyBorder="1" applyAlignment="1" applyProtection="1">
      <alignment horizontal="justify" vertical="center" wrapText="1"/>
      <protection locked="0"/>
    </xf>
    <xf numFmtId="0" fontId="2" fillId="0" borderId="0" xfId="54" applyFont="1" applyAlignment="1">
      <alignment vertical="center"/>
      <protection/>
    </xf>
    <xf numFmtId="0" fontId="2" fillId="24" borderId="0" xfId="54" applyFont="1" applyFill="1" applyAlignment="1">
      <alignment horizontal="justify" vertical="top" wrapText="1"/>
      <protection/>
    </xf>
    <xf numFmtId="0" fontId="2" fillId="0" borderId="19" xfId="54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justify" vertical="top" wrapText="1"/>
    </xf>
    <xf numFmtId="0" fontId="27" fillId="0" borderId="0" xfId="54" applyFont="1" applyAlignment="1">
      <alignment horizontal="justify" vertical="center" wrapText="1"/>
      <protection/>
    </xf>
    <xf numFmtId="0" fontId="2" fillId="24" borderId="0" xfId="54" applyFont="1" applyFill="1" applyAlignment="1">
      <alignment horizontal="justify" vertical="center" wrapText="1"/>
      <protection/>
    </xf>
    <xf numFmtId="0" fontId="2" fillId="0" borderId="0" xfId="54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2" fillId="25" borderId="19" xfId="54" applyFont="1" applyFill="1" applyBorder="1" applyAlignment="1" applyProtection="1">
      <alignment horizontal="left" vertical="center" wrapText="1"/>
      <protection locked="0"/>
    </xf>
    <xf numFmtId="0" fontId="75" fillId="0" borderId="0" xfId="54" applyFont="1" applyAlignment="1">
      <alignment horizontal="center" vertical="top" wrapText="1"/>
      <protection/>
    </xf>
    <xf numFmtId="0" fontId="2" fillId="0" borderId="0" xfId="54" applyFont="1" applyAlignment="1">
      <alignment horizontal="justify" vertical="justify" wrapText="1"/>
      <protection/>
    </xf>
    <xf numFmtId="0" fontId="24" fillId="0" borderId="23" xfId="54" applyFont="1" applyBorder="1" applyAlignment="1" applyProtection="1">
      <alignment horizontal="center" vertical="center"/>
      <protection locked="0"/>
    </xf>
    <xf numFmtId="0" fontId="24" fillId="0" borderId="21" xfId="54" applyFont="1" applyBorder="1" applyAlignment="1" applyProtection="1">
      <alignment horizontal="center" vertical="center"/>
      <protection locked="0"/>
    </xf>
    <xf numFmtId="0" fontId="31" fillId="24" borderId="12" xfId="54" applyFont="1" applyFill="1" applyBorder="1" applyAlignment="1">
      <alignment horizontal="center" vertical="top" wrapText="1"/>
      <protection/>
    </xf>
    <xf numFmtId="0" fontId="2" fillId="0" borderId="0" xfId="54" applyFont="1" applyAlignment="1">
      <alignment horizontal="left" vertical="center"/>
      <protection/>
    </xf>
    <xf numFmtId="0" fontId="27" fillId="0" borderId="0" xfId="54" applyFont="1" applyAlignment="1">
      <alignment horizontal="left" vertical="center"/>
      <protection/>
    </xf>
    <xf numFmtId="0" fontId="2" fillId="25" borderId="19" xfId="54" applyFont="1" applyFill="1" applyBorder="1" applyAlignment="1" applyProtection="1">
      <alignment horizontal="left" vertical="center"/>
      <protection locked="0"/>
    </xf>
    <xf numFmtId="0" fontId="2" fillId="0" borderId="19" xfId="54" applyFont="1" applyBorder="1" applyAlignment="1">
      <alignment vertical="center" wrapText="1"/>
      <protection/>
    </xf>
    <xf numFmtId="0" fontId="2" fillId="25" borderId="23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Alignment="1">
      <alignment horizontal="justify" wrapText="1"/>
      <protection/>
    </xf>
    <xf numFmtId="0" fontId="77" fillId="24" borderId="0" xfId="54" applyFont="1" applyFill="1" applyAlignment="1">
      <alignment horizontal="justify" vertical="center" wrapText="1"/>
      <protection/>
    </xf>
    <xf numFmtId="0" fontId="78" fillId="24" borderId="0" xfId="0" applyFont="1" applyFill="1" applyAlignment="1">
      <alignment horizontal="justify" vertical="center" wrapText="1"/>
    </xf>
    <xf numFmtId="0" fontId="2" fillId="0" borderId="19" xfId="54" applyFont="1" applyBorder="1" applyAlignment="1" applyProtection="1">
      <alignment horizontal="center" vertical="center"/>
      <protection locked="0"/>
    </xf>
    <xf numFmtId="0" fontId="2" fillId="0" borderId="0" xfId="54" applyFont="1" applyAlignment="1">
      <alignment horizontal="left" vertical="top" wrapText="1"/>
      <protection/>
    </xf>
    <xf numFmtId="0" fontId="2" fillId="25" borderId="14" xfId="54" applyFont="1" applyFill="1" applyBorder="1" applyAlignment="1" applyProtection="1">
      <alignment horizontal="justify" vertical="top" wrapText="1"/>
      <protection locked="0"/>
    </xf>
    <xf numFmtId="0" fontId="23" fillId="24" borderId="0" xfId="54" applyFont="1" applyFill="1" applyAlignment="1">
      <alignment horizontal="center" vertical="center" wrapText="1"/>
      <protection/>
    </xf>
    <xf numFmtId="0" fontId="25" fillId="24" borderId="0" xfId="54" applyFont="1" applyFill="1" applyAlignment="1">
      <alignment horizontal="center" vertical="center" wrapText="1"/>
      <protection/>
    </xf>
    <xf numFmtId="0" fontId="29" fillId="24" borderId="0" xfId="54" applyFont="1" applyFill="1" applyAlignment="1">
      <alignment horizontal="center" vertical="center" wrapText="1"/>
      <protection/>
    </xf>
    <xf numFmtId="0" fontId="24" fillId="24" borderId="0" xfId="54" applyFont="1" applyFill="1" applyAlignment="1">
      <alignment horizontal="left" vertical="center" wrapText="1"/>
      <protection/>
    </xf>
    <xf numFmtId="0" fontId="31" fillId="24" borderId="12" xfId="54" applyFont="1" applyFill="1" applyBorder="1" applyAlignment="1">
      <alignment horizontal="center" vertical="center" wrapText="1"/>
      <protection/>
    </xf>
    <xf numFmtId="0" fontId="25" fillId="24" borderId="0" xfId="54" applyFont="1" applyFill="1" applyAlignment="1">
      <alignment horizontal="center" vertical="top" wrapText="1"/>
      <protection/>
    </xf>
    <xf numFmtId="0" fontId="24" fillId="24" borderId="0" xfId="54" applyFont="1" applyFill="1" applyAlignment="1">
      <alignment horizontal="left" wrapText="1"/>
      <protection/>
    </xf>
    <xf numFmtId="0" fontId="24" fillId="24" borderId="0" xfId="54" applyFont="1" applyFill="1" applyAlignment="1">
      <alignment horizontal="center" vertical="center" wrapText="1"/>
      <protection/>
    </xf>
    <xf numFmtId="0" fontId="31" fillId="24" borderId="0" xfId="54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54" applyFont="1" applyAlignment="1" applyProtection="1">
      <alignment horizontal="justify" vertical="center"/>
      <protection locked="0"/>
    </xf>
    <xf numFmtId="0" fontId="0" fillId="24" borderId="0" xfId="0" applyFont="1" applyFill="1" applyAlignment="1">
      <alignment horizontal="left"/>
    </xf>
    <xf numFmtId="0" fontId="0" fillId="24" borderId="20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3" fillId="24" borderId="0" xfId="0" applyFont="1" applyFill="1" applyAlignment="1">
      <alignment horizontal="justify" vertical="center" wrapText="1"/>
    </xf>
    <xf numFmtId="0" fontId="0" fillId="24" borderId="0" xfId="0" applyFont="1" applyFill="1" applyAlignment="1">
      <alignment horizontal="justify" vertical="center"/>
    </xf>
    <xf numFmtId="0" fontId="0" fillId="24" borderId="0" xfId="0" applyFont="1" applyFill="1" applyAlignment="1">
      <alignment horizontal="left" vertical="top" textRotation="180" wrapText="1"/>
    </xf>
    <xf numFmtId="0" fontId="23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top" wrapText="1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39" fillId="24" borderId="0" xfId="0" applyFont="1" applyFill="1" applyAlignment="1">
      <alignment/>
    </xf>
    <xf numFmtId="0" fontId="0" fillId="24" borderId="11" xfId="0" applyFont="1" applyFill="1" applyBorder="1" applyAlignment="1" applyProtection="1">
      <alignment/>
      <protection locked="0"/>
    </xf>
    <xf numFmtId="0" fontId="0" fillId="24" borderId="12" xfId="0" applyFont="1" applyFill="1" applyBorder="1" applyAlignment="1" applyProtection="1">
      <alignment/>
      <protection locked="0"/>
    </xf>
    <xf numFmtId="0" fontId="0" fillId="24" borderId="13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24" borderId="18" xfId="0" applyFont="1" applyFill="1" applyBorder="1" applyAlignment="1" applyProtection="1">
      <alignment/>
      <protection locked="0"/>
    </xf>
    <xf numFmtId="0" fontId="0" fillId="24" borderId="19" xfId="0" applyFont="1" applyFill="1" applyBorder="1" applyAlignment="1" applyProtection="1">
      <alignment/>
      <protection locked="0"/>
    </xf>
    <xf numFmtId="0" fontId="0" fillId="24" borderId="15" xfId="0" applyFont="1" applyFill="1" applyBorder="1" applyAlignment="1" applyProtection="1">
      <alignment/>
      <protection locked="0"/>
    </xf>
    <xf numFmtId="0" fontId="31" fillId="24" borderId="0" xfId="0" applyFont="1" applyFill="1" applyAlignment="1">
      <alignment horizontal="center" vertical="top" wrapText="1"/>
    </xf>
    <xf numFmtId="0" fontId="30" fillId="24" borderId="0" xfId="0" applyFont="1" applyFill="1" applyAlignment="1">
      <alignment/>
    </xf>
    <xf numFmtId="0" fontId="31" fillId="24" borderId="12" xfId="0" applyFont="1" applyFill="1" applyBorder="1" applyAlignment="1">
      <alignment horizontal="center" vertical="top" wrapText="1"/>
    </xf>
    <xf numFmtId="0" fontId="30" fillId="24" borderId="0" xfId="0" applyFont="1" applyFill="1" applyAlignment="1">
      <alignment horizontal="left" vertical="center" wrapText="1"/>
    </xf>
    <xf numFmtId="0" fontId="0" fillId="24" borderId="11" xfId="0" applyFont="1" applyFill="1" applyBorder="1" applyAlignment="1" applyProtection="1">
      <alignment horizontal="center" wrapText="1"/>
      <protection locked="0"/>
    </xf>
    <xf numFmtId="0" fontId="0" fillId="24" borderId="12" xfId="0" applyFont="1" applyFill="1" applyBorder="1" applyAlignment="1" applyProtection="1">
      <alignment horizontal="center" wrapText="1"/>
      <protection locked="0"/>
    </xf>
    <xf numFmtId="0" fontId="0" fillId="24" borderId="13" xfId="0" applyFont="1" applyFill="1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 applyProtection="1">
      <alignment horizontal="center" wrapText="1"/>
      <protection locked="0"/>
    </xf>
    <xf numFmtId="0" fontId="0" fillId="24" borderId="0" xfId="0" applyFont="1" applyFill="1" applyAlignment="1" applyProtection="1">
      <alignment horizontal="center" wrapText="1"/>
      <protection locked="0"/>
    </xf>
    <xf numFmtId="0" fontId="0" fillId="24" borderId="17" xfId="0" applyFont="1" applyFill="1" applyBorder="1" applyAlignment="1" applyProtection="1">
      <alignment horizontal="center" wrapText="1"/>
      <protection locked="0"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24" fillId="24" borderId="0" xfId="0" applyFont="1" applyFill="1" applyAlignment="1">
      <alignment horizontal="left" vertical="top" wrapText="1"/>
    </xf>
    <xf numFmtId="49" fontId="46" fillId="24" borderId="14" xfId="54" applyNumberFormat="1" applyFont="1" applyFill="1" applyBorder="1" applyAlignment="1" applyProtection="1">
      <alignment horizontal="center" vertical="center" wrapText="1"/>
      <protection locked="0"/>
    </xf>
    <xf numFmtId="168" fontId="46" fillId="24" borderId="14" xfId="54" applyNumberFormat="1" applyFont="1" applyFill="1" applyBorder="1" applyAlignment="1" applyProtection="1">
      <alignment horizontal="center" wrapText="1"/>
      <protection locked="0"/>
    </xf>
    <xf numFmtId="49" fontId="43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3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1" xfId="54" applyNumberFormat="1" applyFont="1" applyFill="1" applyBorder="1" applyAlignment="1" applyProtection="1">
      <alignment horizontal="center" vertical="center" wrapText="1"/>
      <protection locked="0"/>
    </xf>
    <xf numFmtId="4" fontId="46" fillId="24" borderId="14" xfId="54" applyNumberFormat="1" applyFont="1" applyFill="1" applyBorder="1" applyAlignment="1" applyProtection="1">
      <alignment horizontal="center" vertical="center" wrapText="1"/>
      <protection locked="0"/>
    </xf>
    <xf numFmtId="4" fontId="46" fillId="24" borderId="14" xfId="54" applyNumberFormat="1" applyFont="1" applyFill="1" applyBorder="1" applyAlignment="1" applyProtection="1">
      <alignment horizontal="right" vertical="center" wrapText="1" indent="1"/>
      <protection locked="0"/>
    </xf>
    <xf numFmtId="0" fontId="0" fillId="24" borderId="11" xfId="0" applyFont="1" applyFill="1" applyBorder="1" applyAlignment="1" applyProtection="1">
      <alignment horizontal="center"/>
      <protection locked="0"/>
    </xf>
    <xf numFmtId="0" fontId="0" fillId="24" borderId="12" xfId="0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17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center"/>
      <protection locked="0"/>
    </xf>
    <xf numFmtId="0" fontId="0" fillId="24" borderId="19" xfId="0" applyFont="1" applyFill="1" applyBorder="1" applyAlignment="1" applyProtection="1">
      <alignment horizontal="center"/>
      <protection locked="0"/>
    </xf>
    <xf numFmtId="0" fontId="0" fillId="24" borderId="15" xfId="0" applyFont="1" applyFill="1" applyBorder="1" applyAlignment="1" applyProtection="1">
      <alignment horizontal="center"/>
      <protection locked="0"/>
    </xf>
    <xf numFmtId="4" fontId="4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1" xfId="54" applyFont="1" applyFill="1" applyBorder="1" applyAlignment="1">
      <alignment horizontal="left" vertical="center"/>
      <protection/>
    </xf>
    <xf numFmtId="0" fontId="24" fillId="24" borderId="10" xfId="54" applyFont="1" applyFill="1" applyBorder="1" applyAlignment="1">
      <alignment horizontal="left" vertical="center"/>
      <protection/>
    </xf>
    <xf numFmtId="0" fontId="24" fillId="24" borderId="18" xfId="54" applyFont="1" applyFill="1" applyBorder="1" applyAlignment="1">
      <alignment horizontal="left" vertical="center"/>
      <protection/>
    </xf>
    <xf numFmtId="0" fontId="24" fillId="24" borderId="11" xfId="54" applyFont="1" applyFill="1" applyBorder="1" applyAlignment="1">
      <alignment horizontal="justify" vertical="center" wrapText="1"/>
      <protection/>
    </xf>
    <xf numFmtId="0" fontId="24" fillId="24" borderId="12" xfId="54" applyFont="1" applyFill="1" applyBorder="1" applyAlignment="1">
      <alignment horizontal="justify" vertical="center" wrapText="1"/>
      <protection/>
    </xf>
    <xf numFmtId="0" fontId="24" fillId="24" borderId="13" xfId="54" applyFont="1" applyFill="1" applyBorder="1" applyAlignment="1">
      <alignment horizontal="justify" vertical="center" wrapText="1"/>
      <protection/>
    </xf>
    <xf numFmtId="0" fontId="24" fillId="24" borderId="10" xfId="54" applyFont="1" applyFill="1" applyBorder="1" applyAlignment="1">
      <alignment horizontal="justify" vertical="center" wrapText="1"/>
      <protection/>
    </xf>
    <xf numFmtId="0" fontId="24" fillId="24" borderId="0" xfId="54" applyFont="1" applyFill="1" applyAlignment="1">
      <alignment horizontal="justify" vertical="center" wrapText="1"/>
      <protection/>
    </xf>
    <xf numFmtId="0" fontId="24" fillId="24" borderId="17" xfId="54" applyFont="1" applyFill="1" applyBorder="1" applyAlignment="1">
      <alignment horizontal="justify" vertical="center" wrapText="1"/>
      <protection/>
    </xf>
    <xf numFmtId="0" fontId="24" fillId="24" borderId="18" xfId="54" applyFont="1" applyFill="1" applyBorder="1" applyAlignment="1">
      <alignment horizontal="justify" vertical="center" wrapText="1"/>
      <protection/>
    </xf>
    <xf numFmtId="0" fontId="24" fillId="24" borderId="19" xfId="54" applyFont="1" applyFill="1" applyBorder="1" applyAlignment="1">
      <alignment horizontal="justify" vertical="center" wrapText="1"/>
      <protection/>
    </xf>
    <xf numFmtId="0" fontId="24" fillId="24" borderId="15" xfId="54" applyFont="1" applyFill="1" applyBorder="1" applyAlignment="1">
      <alignment horizontal="justify" vertical="center" wrapText="1"/>
      <protection/>
    </xf>
    <xf numFmtId="166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1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4" fontId="4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0" fontId="31" fillId="24" borderId="19" xfId="56" applyFont="1" applyFill="1" applyBorder="1" applyAlignment="1">
      <alignment horizontal="center" vertical="center" wrapText="1"/>
      <protection/>
    </xf>
    <xf numFmtId="49" fontId="43" fillId="24" borderId="14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0" xfId="54" applyNumberFormat="1" applyFont="1" applyFill="1" applyBorder="1" applyAlignment="1">
      <alignment horizontal="center" vertical="center" wrapText="1"/>
      <protection/>
    </xf>
    <xf numFmtId="49" fontId="43" fillId="24" borderId="23" xfId="54" applyNumberFormat="1" applyFont="1" applyFill="1" applyBorder="1" applyAlignment="1">
      <alignment horizontal="center" vertical="center" wrapText="1"/>
      <protection/>
    </xf>
    <xf numFmtId="49" fontId="43" fillId="24" borderId="21" xfId="54" applyNumberFormat="1" applyFont="1" applyFill="1" applyBorder="1" applyAlignment="1">
      <alignment horizontal="center" vertical="center" wrapText="1"/>
      <protection/>
    </xf>
    <xf numFmtId="49" fontId="41" fillId="24" borderId="14" xfId="54" applyNumberFormat="1" applyFont="1" applyFill="1" applyBorder="1" applyAlignment="1">
      <alignment horizontal="left" vertical="center" wrapText="1"/>
      <protection/>
    </xf>
    <xf numFmtId="168" fontId="46" fillId="24" borderId="14" xfId="54" applyNumberFormat="1" applyFont="1" applyFill="1" applyBorder="1" applyAlignment="1" applyProtection="1">
      <alignment horizontal="center" vertical="center" wrapText="1"/>
      <protection locked="0"/>
    </xf>
    <xf numFmtId="4" fontId="41" fillId="24" borderId="20" xfId="54" applyNumberFormat="1" applyFont="1" applyFill="1" applyBorder="1" applyAlignment="1">
      <alignment horizontal="left" vertical="center" wrapText="1"/>
      <protection/>
    </xf>
    <xf numFmtId="4" fontId="41" fillId="24" borderId="23" xfId="54" applyNumberFormat="1" applyFont="1" applyFill="1" applyBorder="1" applyAlignment="1">
      <alignment horizontal="left" vertical="center" wrapText="1"/>
      <protection/>
    </xf>
    <xf numFmtId="4" fontId="41" fillId="24" borderId="21" xfId="54" applyNumberFormat="1" applyFont="1" applyFill="1" applyBorder="1" applyAlignment="1">
      <alignment horizontal="left" vertical="center" wrapText="1"/>
      <protection/>
    </xf>
    <xf numFmtId="49" fontId="43" fillId="24" borderId="14" xfId="54" applyNumberFormat="1" applyFont="1" applyFill="1" applyBorder="1" applyAlignment="1">
      <alignment horizontal="center" vertical="center" wrapText="1"/>
      <protection/>
    </xf>
    <xf numFmtId="49" fontId="43" fillId="24" borderId="14" xfId="54" applyNumberFormat="1" applyFont="1" applyFill="1" applyBorder="1" applyAlignment="1" applyProtection="1">
      <alignment horizontal="center" vertical="center" wrapText="1"/>
      <protection locked="0"/>
    </xf>
    <xf numFmtId="49" fontId="41" fillId="24" borderId="20" xfId="54" applyNumberFormat="1" applyFont="1" applyFill="1" applyBorder="1" applyAlignment="1">
      <alignment horizontal="left" vertical="center" wrapText="1"/>
      <protection/>
    </xf>
    <xf numFmtId="49" fontId="41" fillId="24" borderId="23" xfId="54" applyNumberFormat="1" applyFont="1" applyFill="1" applyBorder="1" applyAlignment="1">
      <alignment horizontal="left" vertical="center" wrapText="1"/>
      <protection/>
    </xf>
    <xf numFmtId="49" fontId="41" fillId="24" borderId="21" xfId="54" applyNumberFormat="1" applyFont="1" applyFill="1" applyBorder="1" applyAlignment="1">
      <alignment horizontal="left" vertical="center" wrapText="1"/>
      <protection/>
    </xf>
    <xf numFmtId="49" fontId="43" fillId="24" borderId="14" xfId="54" applyNumberFormat="1" applyFont="1" applyFill="1" applyBorder="1" applyAlignment="1">
      <alignment horizontal="center" vertical="center" wrapText="1"/>
      <protection/>
    </xf>
    <xf numFmtId="0" fontId="24" fillId="25" borderId="16" xfId="0" applyFont="1" applyFill="1" applyBorder="1" applyAlignment="1" applyProtection="1">
      <alignment horizontal="center" vertical="center"/>
      <protection locked="0"/>
    </xf>
    <xf numFmtId="0" fontId="24" fillId="25" borderId="24" xfId="0" applyFont="1" applyFill="1" applyBorder="1" applyAlignment="1" applyProtection="1">
      <alignment horizontal="center" vertical="center"/>
      <protection locked="0"/>
    </xf>
    <xf numFmtId="169" fontId="24" fillId="24" borderId="11" xfId="0" applyNumberFormat="1" applyFont="1" applyFill="1" applyBorder="1" applyAlignment="1">
      <alignment horizontal="center" vertical="center"/>
    </xf>
    <xf numFmtId="169" fontId="24" fillId="24" borderId="12" xfId="0" applyNumberFormat="1" applyFont="1" applyFill="1" applyBorder="1" applyAlignment="1">
      <alignment horizontal="center" vertical="center"/>
    </xf>
    <xf numFmtId="169" fontId="24" fillId="24" borderId="13" xfId="0" applyNumberFormat="1" applyFont="1" applyFill="1" applyBorder="1" applyAlignment="1">
      <alignment horizontal="center" vertical="center"/>
    </xf>
    <xf numFmtId="169" fontId="24" fillId="24" borderId="18" xfId="0" applyNumberFormat="1" applyFont="1" applyFill="1" applyBorder="1" applyAlignment="1">
      <alignment horizontal="center" vertical="center"/>
    </xf>
    <xf numFmtId="169" fontId="24" fillId="24" borderId="19" xfId="0" applyNumberFormat="1" applyFont="1" applyFill="1" applyBorder="1" applyAlignment="1">
      <alignment horizontal="center" vertical="center"/>
    </xf>
    <xf numFmtId="169" fontId="24" fillId="24" borderId="15" xfId="0" applyNumberFormat="1" applyFont="1" applyFill="1" applyBorder="1" applyAlignment="1">
      <alignment horizontal="center" vertical="center"/>
    </xf>
    <xf numFmtId="0" fontId="41" fillId="24" borderId="14" xfId="54" applyFont="1" applyFill="1" applyBorder="1" applyAlignment="1">
      <alignment horizontal="center" vertical="center" wrapText="1"/>
      <protection/>
    </xf>
    <xf numFmtId="0" fontId="0" fillId="24" borderId="14" xfId="54" applyFill="1" applyBorder="1">
      <alignment/>
      <protection/>
    </xf>
    <xf numFmtId="0" fontId="41" fillId="24" borderId="14" xfId="54" applyFont="1" applyFill="1" applyBorder="1" applyAlignment="1">
      <alignment horizontal="center" vertical="center"/>
      <protection/>
    </xf>
    <xf numFmtId="0" fontId="24" fillId="24" borderId="11" xfId="54" applyFont="1" applyFill="1" applyBorder="1" applyAlignment="1">
      <alignment horizontal="left" vertical="center" wrapText="1"/>
      <protection/>
    </xf>
    <xf numFmtId="0" fontId="24" fillId="24" borderId="12" xfId="54" applyFont="1" applyFill="1" applyBorder="1" applyAlignment="1">
      <alignment horizontal="left" vertical="center" wrapText="1"/>
      <protection/>
    </xf>
    <xf numFmtId="0" fontId="24" fillId="24" borderId="13" xfId="54" applyFont="1" applyFill="1" applyBorder="1" applyAlignment="1">
      <alignment horizontal="left" vertical="center" wrapText="1"/>
      <protection/>
    </xf>
    <xf numFmtId="0" fontId="24" fillId="24" borderId="10" xfId="54" applyFont="1" applyFill="1" applyBorder="1" applyAlignment="1">
      <alignment horizontal="left" vertical="center" wrapText="1"/>
      <protection/>
    </xf>
    <xf numFmtId="0" fontId="24" fillId="24" borderId="17" xfId="54" applyFont="1" applyFill="1" applyBorder="1" applyAlignment="1">
      <alignment horizontal="left" vertical="center" wrapText="1"/>
      <protection/>
    </xf>
    <xf numFmtId="0" fontId="24" fillId="24" borderId="18" xfId="54" applyFont="1" applyFill="1" applyBorder="1" applyAlignment="1">
      <alignment horizontal="left" vertical="center" wrapText="1"/>
      <protection/>
    </xf>
    <xf numFmtId="0" fontId="24" fillId="24" borderId="19" xfId="54" applyFont="1" applyFill="1" applyBorder="1" applyAlignment="1">
      <alignment horizontal="left" vertical="center" wrapText="1"/>
      <protection/>
    </xf>
    <xf numFmtId="0" fontId="24" fillId="24" borderId="15" xfId="54" applyFont="1" applyFill="1" applyBorder="1" applyAlignment="1">
      <alignment horizontal="left" vertical="center" wrapText="1"/>
      <protection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0" applyNumberFormat="1" applyFont="1" applyFill="1" applyBorder="1" applyAlignment="1">
      <alignment horizontal="right" vertical="top"/>
    </xf>
    <xf numFmtId="165" fontId="24" fillId="24" borderId="0" xfId="0" applyNumberFormat="1" applyFont="1" applyFill="1" applyAlignment="1">
      <alignment horizontal="right" vertical="top"/>
    </xf>
    <xf numFmtId="49" fontId="79" fillId="24" borderId="14" xfId="54" applyNumberFormat="1" applyFont="1" applyFill="1" applyBorder="1" applyAlignment="1" applyProtection="1">
      <alignment horizontal="center" vertical="center" wrapText="1"/>
      <protection locked="0"/>
    </xf>
    <xf numFmtId="49" fontId="79" fillId="24" borderId="14" xfId="54" applyNumberFormat="1" applyFont="1" applyFill="1" applyBorder="1" applyAlignment="1">
      <alignment horizontal="center" vertical="center" wrapText="1"/>
      <protection/>
    </xf>
    <xf numFmtId="0" fontId="23" fillId="24" borderId="0" xfId="0" applyFont="1" applyFill="1" applyAlignment="1">
      <alignment horizontal="left" vertical="center" wrapText="1"/>
    </xf>
    <xf numFmtId="49" fontId="41" fillId="24" borderId="20" xfId="54" applyNumberFormat="1" applyFont="1" applyFill="1" applyBorder="1" applyAlignment="1">
      <alignment horizontal="left" vertical="center" wrapText="1"/>
      <protection/>
    </xf>
    <xf numFmtId="49" fontId="41" fillId="24" borderId="23" xfId="54" applyNumberFormat="1" applyFont="1" applyFill="1" applyBorder="1" applyAlignment="1">
      <alignment horizontal="left" vertical="center" wrapText="1"/>
      <protection/>
    </xf>
    <xf numFmtId="49" fontId="41" fillId="24" borderId="21" xfId="54" applyNumberFormat="1" applyFont="1" applyFill="1" applyBorder="1" applyAlignment="1">
      <alignment horizontal="left" vertical="center" wrapText="1"/>
      <protection/>
    </xf>
    <xf numFmtId="49" fontId="46" fillId="24" borderId="14" xfId="54" applyNumberFormat="1" applyFont="1" applyFill="1" applyBorder="1" applyAlignment="1" applyProtection="1">
      <alignment horizontal="center" wrapText="1"/>
      <protection locked="0"/>
    </xf>
    <xf numFmtId="169" fontId="24" fillId="24" borderId="11" xfId="0" applyNumberFormat="1" applyFont="1" applyFill="1" applyBorder="1" applyAlignment="1" applyProtection="1">
      <alignment horizontal="center" vertical="center"/>
      <protection locked="0"/>
    </xf>
    <xf numFmtId="169" fontId="24" fillId="24" borderId="12" xfId="0" applyNumberFormat="1" applyFont="1" applyFill="1" applyBorder="1" applyAlignment="1" applyProtection="1">
      <alignment horizontal="center" vertical="center"/>
      <protection locked="0"/>
    </xf>
    <xf numFmtId="169" fontId="24" fillId="24" borderId="13" xfId="0" applyNumberFormat="1" applyFont="1" applyFill="1" applyBorder="1" applyAlignment="1" applyProtection="1">
      <alignment horizontal="center" vertical="center"/>
      <protection locked="0"/>
    </xf>
    <xf numFmtId="169" fontId="24" fillId="24" borderId="18" xfId="0" applyNumberFormat="1" applyFont="1" applyFill="1" applyBorder="1" applyAlignment="1" applyProtection="1">
      <alignment horizontal="center" vertical="center"/>
      <protection locked="0"/>
    </xf>
    <xf numFmtId="169" fontId="24" fillId="24" borderId="19" xfId="0" applyNumberFormat="1" applyFont="1" applyFill="1" applyBorder="1" applyAlignment="1" applyProtection="1">
      <alignment horizontal="center" vertical="center"/>
      <protection locked="0"/>
    </xf>
    <xf numFmtId="169" fontId="24" fillId="24" borderId="15" xfId="0" applyNumberFormat="1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4" fontId="43" fillId="24" borderId="23" xfId="54" applyNumberFormat="1" applyFont="1" applyFill="1" applyBorder="1" applyAlignment="1">
      <alignment horizontal="left" vertical="center" wrapText="1"/>
      <protection/>
    </xf>
    <xf numFmtId="4" fontId="43" fillId="24" borderId="21" xfId="54" applyNumberFormat="1" applyFont="1" applyFill="1" applyBorder="1" applyAlignment="1">
      <alignment horizontal="left" vertical="center" wrapText="1"/>
      <protection/>
    </xf>
    <xf numFmtId="49" fontId="41" fillId="24" borderId="14" xfId="54" applyNumberFormat="1" applyFont="1" applyFill="1" applyBorder="1" applyAlignment="1" applyProtection="1">
      <alignment horizontal="center" vertical="center" wrapText="1"/>
      <protection locked="0"/>
    </xf>
    <xf numFmtId="14" fontId="24" fillId="24" borderId="20" xfId="54" applyNumberFormat="1" applyFont="1" applyFill="1" applyBorder="1" applyAlignment="1" applyProtection="1" quotePrefix="1">
      <alignment horizontal="center" vertical="center" wrapText="1"/>
      <protection locked="0"/>
    </xf>
    <xf numFmtId="14" fontId="24" fillId="24" borderId="23" xfId="54" applyNumberFormat="1" applyFont="1" applyFill="1" applyBorder="1" applyAlignment="1" applyProtection="1" quotePrefix="1">
      <alignment horizontal="center" vertical="center" wrapText="1"/>
      <protection locked="0"/>
    </xf>
    <xf numFmtId="14" fontId="24" fillId="24" borderId="21" xfId="54" applyNumberFormat="1" applyFont="1" applyFill="1" applyBorder="1" applyAlignment="1" applyProtection="1" quotePrefix="1">
      <alignment horizontal="center" vertical="center" wrapText="1"/>
      <protection locked="0"/>
    </xf>
    <xf numFmtId="0" fontId="24" fillId="0" borderId="11" xfId="54" applyFont="1" applyBorder="1" applyAlignment="1" applyProtection="1">
      <alignment vertical="center"/>
      <protection locked="0"/>
    </xf>
    <xf numFmtId="0" fontId="24" fillId="0" borderId="12" xfId="54" applyFont="1" applyBorder="1" applyAlignment="1" applyProtection="1">
      <alignment vertical="center"/>
      <protection locked="0"/>
    </xf>
    <xf numFmtId="0" fontId="24" fillId="0" borderId="13" xfId="54" applyFont="1" applyBorder="1" applyAlignment="1" applyProtection="1">
      <alignment vertical="center"/>
      <protection locked="0"/>
    </xf>
    <xf numFmtId="0" fontId="24" fillId="0" borderId="10" xfId="54" applyFont="1" applyBorder="1" applyAlignment="1" applyProtection="1">
      <alignment vertical="center"/>
      <protection locked="0"/>
    </xf>
    <xf numFmtId="0" fontId="24" fillId="0" borderId="0" xfId="54" applyFont="1" applyAlignment="1" applyProtection="1">
      <alignment vertical="center"/>
      <protection locked="0"/>
    </xf>
    <xf numFmtId="0" fontId="24" fillId="0" borderId="17" xfId="54" applyFont="1" applyBorder="1" applyAlignment="1" applyProtection="1">
      <alignment vertical="center"/>
      <protection locked="0"/>
    </xf>
    <xf numFmtId="0" fontId="24" fillId="0" borderId="18" xfId="54" applyFont="1" applyBorder="1" applyAlignment="1" applyProtection="1">
      <alignment vertical="center"/>
      <protection locked="0"/>
    </xf>
    <xf numFmtId="0" fontId="24" fillId="0" borderId="19" xfId="54" applyFont="1" applyBorder="1" applyAlignment="1" applyProtection="1">
      <alignment vertical="center"/>
      <protection locked="0"/>
    </xf>
    <xf numFmtId="0" fontId="24" fillId="0" borderId="15" xfId="54" applyFont="1" applyBorder="1" applyAlignment="1" applyProtection="1">
      <alignment vertical="center"/>
      <protection locked="0"/>
    </xf>
    <xf numFmtId="0" fontId="24" fillId="0" borderId="0" xfId="58" applyFont="1" applyAlignment="1">
      <alignment horizontal="center" vertical="center"/>
      <protection/>
    </xf>
    <xf numFmtId="0" fontId="24" fillId="0" borderId="19" xfId="58" applyFont="1" applyBorder="1" applyAlignment="1">
      <alignment horizontal="left"/>
      <protection/>
    </xf>
    <xf numFmtId="0" fontId="24" fillId="0" borderId="0" xfId="56" applyFont="1" applyAlignment="1">
      <alignment horizontal="left" vertical="center"/>
      <protection/>
    </xf>
    <xf numFmtId="0" fontId="24" fillId="0" borderId="20" xfId="58" applyFont="1" applyBorder="1" applyAlignment="1" applyProtection="1">
      <alignment horizontal="left"/>
      <protection locked="0"/>
    </xf>
    <xf numFmtId="0" fontId="24" fillId="0" borderId="23" xfId="58" applyFont="1" applyBorder="1" applyAlignment="1" applyProtection="1">
      <alignment horizontal="left"/>
      <protection locked="0"/>
    </xf>
    <xf numFmtId="0" fontId="24" fillId="0" borderId="21" xfId="58" applyFont="1" applyBorder="1" applyAlignment="1" applyProtection="1">
      <alignment horizontal="left"/>
      <protection locked="0"/>
    </xf>
    <xf numFmtId="0" fontId="24" fillId="0" borderId="0" xfId="58" applyFont="1" applyAlignment="1">
      <alignment horizontal="left" vertical="center"/>
      <protection/>
    </xf>
    <xf numFmtId="0" fontId="30" fillId="0" borderId="20" xfId="0" applyFont="1" applyBorder="1" applyAlignment="1" applyProtection="1" quotePrefix="1">
      <alignment horizontal="center" vertical="center"/>
      <protection locked="0"/>
    </xf>
    <xf numFmtId="0" fontId="30" fillId="0" borderId="23" xfId="0" applyFont="1" applyBorder="1" applyAlignment="1" applyProtection="1" quotePrefix="1">
      <alignment horizontal="center" vertical="center"/>
      <protection locked="0"/>
    </xf>
    <xf numFmtId="0" fontId="30" fillId="0" borderId="21" xfId="0" applyFont="1" applyBorder="1" applyAlignment="1" applyProtection="1" quotePrefix="1">
      <alignment horizontal="center" vertical="center"/>
      <protection locked="0"/>
    </xf>
    <xf numFmtId="0" fontId="29" fillId="0" borderId="0" xfId="58" applyFont="1" applyAlignment="1">
      <alignment horizontal="left" vertical="center"/>
      <protection/>
    </xf>
    <xf numFmtId="0" fontId="24" fillId="0" borderId="0" xfId="58" applyFont="1" applyAlignment="1">
      <alignment horizontal="justify" wrapText="1"/>
      <protection/>
    </xf>
    <xf numFmtId="4" fontId="24" fillId="0" borderId="20" xfId="58" applyNumberFormat="1" applyFont="1" applyBorder="1" applyAlignment="1" applyProtection="1">
      <alignment horizontal="right" vertical="center" wrapText="1" indent="2"/>
      <protection locked="0"/>
    </xf>
    <xf numFmtId="4" fontId="24" fillId="0" borderId="23" xfId="58" applyNumberFormat="1" applyFont="1" applyBorder="1" applyAlignment="1" applyProtection="1">
      <alignment horizontal="right" vertical="center" wrapText="1" indent="2"/>
      <protection locked="0"/>
    </xf>
    <xf numFmtId="4" fontId="24" fillId="0" borderId="21" xfId="58" applyNumberFormat="1" applyFont="1" applyBorder="1" applyAlignment="1" applyProtection="1">
      <alignment horizontal="right" vertical="center" wrapText="1" indent="2"/>
      <protection locked="0"/>
    </xf>
    <xf numFmtId="2" fontId="24" fillId="0" borderId="20" xfId="58" applyNumberFormat="1" applyFont="1" applyBorder="1" applyAlignment="1" applyProtection="1">
      <alignment horizontal="center" wrapText="1"/>
      <protection locked="0"/>
    </xf>
    <xf numFmtId="2" fontId="24" fillId="0" borderId="23" xfId="58" applyNumberFormat="1" applyFont="1" applyBorder="1" applyAlignment="1" applyProtection="1">
      <alignment horizontal="center" wrapText="1"/>
      <protection locked="0"/>
    </xf>
    <xf numFmtId="2" fontId="24" fillId="0" borderId="21" xfId="58" applyNumberFormat="1" applyFont="1" applyBorder="1" applyAlignment="1" applyProtection="1">
      <alignment horizontal="center" wrapText="1"/>
      <protection locked="0"/>
    </xf>
    <xf numFmtId="0" fontId="24" fillId="0" borderId="0" xfId="58" applyFont="1" applyAlignment="1">
      <alignment horizontal="justify" vertical="center" wrapText="1"/>
      <protection/>
    </xf>
    <xf numFmtId="14" fontId="24" fillId="0" borderId="20" xfId="58" applyNumberFormat="1" applyFont="1" applyBorder="1" applyAlignment="1" applyProtection="1">
      <alignment horizontal="center" wrapText="1"/>
      <protection locked="0"/>
    </xf>
    <xf numFmtId="14" fontId="24" fillId="0" borderId="23" xfId="58" applyNumberFormat="1" applyFont="1" applyBorder="1" applyAlignment="1" applyProtection="1">
      <alignment horizontal="center" wrapText="1"/>
      <protection locked="0"/>
    </xf>
    <xf numFmtId="14" fontId="24" fillId="0" borderId="21" xfId="58" applyNumberFormat="1" applyFont="1" applyBorder="1" applyAlignment="1" applyProtection="1">
      <alignment horizontal="center" wrapText="1"/>
      <protection locked="0"/>
    </xf>
    <xf numFmtId="4" fontId="24" fillId="25" borderId="20" xfId="58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3" xfId="58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0" fontId="26" fillId="0" borderId="0" xfId="58" applyFont="1" applyAlignment="1">
      <alignment horizontal="center" wrapText="1"/>
      <protection/>
    </xf>
    <xf numFmtId="0" fontId="26" fillId="0" borderId="0" xfId="58" applyFont="1" applyAlignment="1">
      <alignment horizontal="right"/>
      <protection/>
    </xf>
    <xf numFmtId="0" fontId="24" fillId="0" borderId="20" xfId="58" applyFont="1" applyBorder="1" applyAlignment="1">
      <alignment horizontal="center" vertical="center"/>
      <protection/>
    </xf>
    <xf numFmtId="0" fontId="24" fillId="0" borderId="23" xfId="58" applyFont="1" applyBorder="1" applyAlignment="1">
      <alignment horizontal="center" vertical="center"/>
      <protection/>
    </xf>
    <xf numFmtId="0" fontId="24" fillId="0" borderId="21" xfId="58" applyFont="1" applyBorder="1" applyAlignment="1">
      <alignment horizontal="center" vertical="center"/>
      <protection/>
    </xf>
    <xf numFmtId="0" fontId="23" fillId="0" borderId="0" xfId="58" applyFont="1" applyAlignment="1">
      <alignment horizontal="justify" wrapText="1"/>
      <protection/>
    </xf>
    <xf numFmtId="0" fontId="26" fillId="0" borderId="24" xfId="58" applyFont="1" applyBorder="1" applyAlignment="1" applyProtection="1">
      <alignment horizontal="center" vertical="center"/>
      <protection locked="0"/>
    </xf>
    <xf numFmtId="0" fontId="25" fillId="0" borderId="16" xfId="58" applyFont="1" applyBorder="1" applyAlignment="1">
      <alignment horizontal="left" vertical="center"/>
      <protection/>
    </xf>
    <xf numFmtId="0" fontId="26" fillId="0" borderId="16" xfId="58" applyFont="1" applyBorder="1" applyAlignment="1">
      <alignment horizontal="lef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horizontal="center"/>
      <protection/>
    </xf>
    <xf numFmtId="0" fontId="24" fillId="0" borderId="0" xfId="58" applyFont="1" applyAlignment="1">
      <alignment horizontal="left" wrapText="1"/>
      <protection/>
    </xf>
    <xf numFmtId="0" fontId="24" fillId="0" borderId="11" xfId="54" applyFont="1" applyBorder="1" applyAlignment="1" applyProtection="1">
      <alignment horizontal="center"/>
      <protection locked="0"/>
    </xf>
    <xf numFmtId="0" fontId="24" fillId="0" borderId="12" xfId="54" applyFont="1" applyBorder="1" applyAlignment="1" applyProtection="1">
      <alignment horizontal="center"/>
      <protection locked="0"/>
    </xf>
    <xf numFmtId="0" fontId="24" fillId="0" borderId="13" xfId="54" applyFont="1" applyBorder="1" applyAlignment="1" applyProtection="1">
      <alignment horizontal="center"/>
      <protection locked="0"/>
    </xf>
    <xf numFmtId="0" fontId="24" fillId="0" borderId="10" xfId="54" applyFont="1" applyBorder="1" applyAlignment="1" applyProtection="1">
      <alignment horizontal="center"/>
      <protection locked="0"/>
    </xf>
    <xf numFmtId="0" fontId="24" fillId="0" borderId="0" xfId="54" applyFont="1" applyAlignment="1" applyProtection="1">
      <alignment horizontal="center"/>
      <protection locked="0"/>
    </xf>
    <xf numFmtId="0" fontId="24" fillId="0" borderId="17" xfId="54" applyFont="1" applyBorder="1" applyAlignment="1" applyProtection="1">
      <alignment horizontal="center"/>
      <protection locked="0"/>
    </xf>
    <xf numFmtId="0" fontId="24" fillId="0" borderId="18" xfId="54" applyFont="1" applyBorder="1" applyAlignment="1" applyProtection="1">
      <alignment horizontal="center"/>
      <protection locked="0"/>
    </xf>
    <xf numFmtId="0" fontId="24" fillId="0" borderId="19" xfId="54" applyFont="1" applyBorder="1" applyAlignment="1" applyProtection="1">
      <alignment horizontal="center"/>
      <protection locked="0"/>
    </xf>
    <xf numFmtId="0" fontId="24" fillId="0" borderId="15" xfId="54" applyFont="1" applyBorder="1" applyAlignment="1" applyProtection="1">
      <alignment horizontal="center"/>
      <protection locked="0"/>
    </xf>
    <xf numFmtId="0" fontId="31" fillId="0" borderId="12" xfId="54" applyFont="1" applyBorder="1" applyAlignment="1">
      <alignment horizontal="center" vertical="top"/>
      <protection/>
    </xf>
    <xf numFmtId="0" fontId="24" fillId="0" borderId="0" xfId="58" applyFont="1" applyAlignment="1">
      <alignment horizontal="left" vertical="center" wrapText="1"/>
      <protection/>
    </xf>
    <xf numFmtId="0" fontId="24" fillId="0" borderId="0" xfId="58" applyFont="1" applyAlignment="1">
      <alignment horizontal="left"/>
      <protection/>
    </xf>
    <xf numFmtId="2" fontId="24" fillId="0" borderId="20" xfId="58" applyNumberFormat="1" applyFont="1" applyBorder="1" applyAlignment="1" applyProtection="1">
      <alignment horizontal="right"/>
      <protection locked="0"/>
    </xf>
    <xf numFmtId="2" fontId="24" fillId="0" borderId="23" xfId="58" applyNumberFormat="1" applyFont="1" applyBorder="1" applyAlignment="1" applyProtection="1">
      <alignment horizontal="right"/>
      <protection locked="0"/>
    </xf>
    <xf numFmtId="2" fontId="24" fillId="0" borderId="21" xfId="58" applyNumberFormat="1" applyFont="1" applyBorder="1" applyAlignment="1" applyProtection="1">
      <alignment horizontal="right"/>
      <protection locked="0"/>
    </xf>
    <xf numFmtId="2" fontId="24" fillId="0" borderId="20" xfId="0" applyNumberFormat="1" applyFont="1" applyBorder="1" applyAlignment="1" applyProtection="1">
      <alignment horizontal="right" vertical="center"/>
      <protection locked="0"/>
    </xf>
    <xf numFmtId="2" fontId="24" fillId="0" borderId="23" xfId="0" applyNumberFormat="1" applyFont="1" applyBorder="1" applyAlignment="1" applyProtection="1">
      <alignment horizontal="right" vertical="center"/>
      <protection locked="0"/>
    </xf>
    <xf numFmtId="2" fontId="24" fillId="0" borderId="21" xfId="0" applyNumberFormat="1" applyFont="1" applyBorder="1" applyAlignment="1" applyProtection="1">
      <alignment horizontal="right" vertical="center"/>
      <protection locked="0"/>
    </xf>
    <xf numFmtId="0" fontId="31" fillId="0" borderId="0" xfId="58" applyFont="1" applyAlignment="1">
      <alignment horizontal="justify" vertical="top" wrapText="1"/>
      <protection/>
    </xf>
    <xf numFmtId="0" fontId="74" fillId="24" borderId="0" xfId="58" applyFont="1" applyFill="1" applyAlignment="1">
      <alignment horizontal="center"/>
      <protection/>
    </xf>
    <xf numFmtId="0" fontId="24" fillId="0" borderId="11" xfId="58" applyFont="1" applyBorder="1" applyAlignment="1" applyProtection="1">
      <alignment horizontal="left" vertical="center" wrapText="1"/>
      <protection locked="0"/>
    </xf>
    <xf numFmtId="0" fontId="24" fillId="0" borderId="12" xfId="58" applyFont="1" applyBorder="1" applyAlignment="1" applyProtection="1">
      <alignment vertical="center" wrapText="1"/>
      <protection locked="0"/>
    </xf>
    <xf numFmtId="0" fontId="24" fillId="0" borderId="13" xfId="58" applyFont="1" applyBorder="1" applyAlignment="1" applyProtection="1">
      <alignment vertical="center" wrapText="1"/>
      <protection locked="0"/>
    </xf>
    <xf numFmtId="0" fontId="24" fillId="0" borderId="18" xfId="58" applyFont="1" applyBorder="1" applyAlignment="1" applyProtection="1">
      <alignment vertical="center" wrapText="1"/>
      <protection locked="0"/>
    </xf>
    <xf numFmtId="0" fontId="24" fillId="0" borderId="19" xfId="58" applyFont="1" applyBorder="1" applyAlignment="1" applyProtection="1">
      <alignment vertical="center" wrapText="1"/>
      <protection locked="0"/>
    </xf>
    <xf numFmtId="0" fontId="24" fillId="0" borderId="15" xfId="58" applyFont="1" applyBorder="1" applyAlignment="1" applyProtection="1">
      <alignment vertical="center" wrapText="1"/>
      <protection locked="0"/>
    </xf>
    <xf numFmtId="0" fontId="24" fillId="0" borderId="11" xfId="58" applyFont="1" applyBorder="1" applyAlignment="1" applyProtection="1">
      <alignment horizontal="center" vertical="center"/>
      <protection locked="0"/>
    </xf>
    <xf numFmtId="0" fontId="24" fillId="0" borderId="12" xfId="58" applyFont="1" applyBorder="1" applyAlignment="1" applyProtection="1">
      <alignment horizontal="center" vertical="center"/>
      <protection locked="0"/>
    </xf>
    <xf numFmtId="0" fontId="24" fillId="0" borderId="13" xfId="58" applyFont="1" applyBorder="1" applyAlignment="1" applyProtection="1">
      <alignment horizontal="center" vertical="center"/>
      <protection locked="0"/>
    </xf>
    <xf numFmtId="0" fontId="24" fillId="0" borderId="10" xfId="58" applyFont="1" applyBorder="1" applyAlignment="1" applyProtection="1">
      <alignment horizontal="center" vertical="center"/>
      <protection locked="0"/>
    </xf>
    <xf numFmtId="0" fontId="24" fillId="0" borderId="0" xfId="58" applyFont="1" applyAlignment="1" applyProtection="1">
      <alignment horizontal="center" vertical="center"/>
      <protection locked="0"/>
    </xf>
    <xf numFmtId="0" fontId="24" fillId="0" borderId="17" xfId="58" applyFont="1" applyBorder="1" applyAlignment="1" applyProtection="1">
      <alignment horizontal="center" vertical="center"/>
      <protection locked="0"/>
    </xf>
    <xf numFmtId="0" fontId="24" fillId="0" borderId="18" xfId="58" applyFont="1" applyBorder="1" applyAlignment="1" applyProtection="1">
      <alignment horizontal="center" vertical="center"/>
      <protection locked="0"/>
    </xf>
    <xf numFmtId="0" fontId="24" fillId="0" borderId="19" xfId="58" applyFont="1" applyBorder="1" applyAlignment="1" applyProtection="1">
      <alignment horizontal="center" vertical="center"/>
      <protection locked="0"/>
    </xf>
    <xf numFmtId="0" fontId="24" fillId="0" borderId="15" xfId="58" applyFont="1" applyBorder="1" applyAlignment="1" applyProtection="1">
      <alignment horizontal="center" vertical="center"/>
      <protection locked="0"/>
    </xf>
    <xf numFmtId="0" fontId="25" fillId="0" borderId="12" xfId="58" applyFont="1" applyBorder="1" applyAlignment="1">
      <alignment horizontal="center" vertical="top" wrapText="1"/>
      <protection/>
    </xf>
    <xf numFmtId="0" fontId="24" fillId="0" borderId="0" xfId="54" applyFont="1">
      <alignment/>
      <protection/>
    </xf>
    <xf numFmtId="0" fontId="24" fillId="0" borderId="20" xfId="58" applyFont="1" applyBorder="1" applyAlignment="1" applyProtection="1">
      <alignment horizontal="left" vertical="center" wrapText="1"/>
      <protection locked="0"/>
    </xf>
    <xf numFmtId="0" fontId="24" fillId="0" borderId="23" xfId="58" applyFont="1" applyBorder="1" applyAlignment="1" applyProtection="1">
      <alignment horizontal="left" vertical="center" wrapText="1"/>
      <protection locked="0"/>
    </xf>
    <xf numFmtId="0" fontId="24" fillId="0" borderId="21" xfId="58" applyFont="1" applyBorder="1" applyAlignment="1" applyProtection="1">
      <alignment horizontal="left" vertical="center" wrapText="1"/>
      <protection locked="0"/>
    </xf>
    <xf numFmtId="0" fontId="24" fillId="0" borderId="11" xfId="54" applyFont="1" applyBorder="1" applyAlignment="1" applyProtection="1">
      <alignment horizontal="center" vertical="center"/>
      <protection locked="0"/>
    </xf>
    <xf numFmtId="0" fontId="24" fillId="0" borderId="12" xfId="54" applyFont="1" applyBorder="1" applyAlignment="1" applyProtection="1">
      <alignment horizontal="center" vertical="center"/>
      <protection locked="0"/>
    </xf>
    <xf numFmtId="0" fontId="24" fillId="0" borderId="13" xfId="54" applyFont="1" applyBorder="1" applyAlignment="1" applyProtection="1">
      <alignment horizontal="center" vertical="center"/>
      <protection locked="0"/>
    </xf>
    <xf numFmtId="0" fontId="24" fillId="0" borderId="10" xfId="54" applyFont="1" applyBorder="1" applyAlignment="1" applyProtection="1">
      <alignment horizontal="center" vertical="center"/>
      <protection locked="0"/>
    </xf>
    <xf numFmtId="0" fontId="24" fillId="0" borderId="0" xfId="54" applyFont="1" applyAlignment="1" applyProtection="1">
      <alignment horizontal="center" vertical="center"/>
      <protection locked="0"/>
    </xf>
    <xf numFmtId="0" fontId="24" fillId="0" borderId="17" xfId="54" applyFont="1" applyBorder="1" applyAlignment="1" applyProtection="1">
      <alignment horizontal="center" vertical="center"/>
      <protection locked="0"/>
    </xf>
    <xf numFmtId="0" fontId="24" fillId="0" borderId="18" xfId="54" applyFont="1" applyBorder="1" applyAlignment="1" applyProtection="1">
      <alignment horizontal="center" vertical="center"/>
      <protection locked="0"/>
    </xf>
    <xf numFmtId="0" fontId="24" fillId="0" borderId="19" xfId="54" applyFont="1" applyBorder="1" applyAlignment="1" applyProtection="1">
      <alignment horizontal="center" vertical="center"/>
      <protection locked="0"/>
    </xf>
    <xf numFmtId="0" fontId="24" fillId="0" borderId="15" xfId="54" applyFont="1" applyBorder="1" applyAlignment="1" applyProtection="1">
      <alignment horizontal="center" vertical="center"/>
      <protection locked="0"/>
    </xf>
    <xf numFmtId="0" fontId="23" fillId="0" borderId="0" xfId="58" applyFont="1" applyAlignment="1">
      <alignment horizontal="justify" vertical="top" wrapText="1"/>
      <protection/>
    </xf>
    <xf numFmtId="49" fontId="67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67" fillId="24" borderId="0" xfId="55" applyNumberFormat="1" applyFont="1" applyFill="1" applyAlignment="1" applyProtection="1">
      <alignment horizontal="center" vertical="center" wrapText="1"/>
      <protection locked="0"/>
    </xf>
    <xf numFmtId="49" fontId="67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67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67" fillId="24" borderId="19" xfId="55" applyNumberFormat="1" applyFont="1" applyFill="1" applyBorder="1" applyAlignment="1" applyProtection="1">
      <alignment horizontal="center" vertical="center" wrapText="1"/>
      <protection locked="0"/>
    </xf>
    <xf numFmtId="49" fontId="67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24" fillId="24" borderId="21" xfId="55" applyFont="1" applyFill="1" applyBorder="1" applyAlignment="1" applyProtection="1">
      <alignment horizontal="left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3" xfId="58"/>
    <cellStyle name="Normalny 4" xfId="59"/>
    <cellStyle name="Normalny 5" xfId="60"/>
    <cellStyle name="Normalny 5 2" xfId="61"/>
    <cellStyle name="Normalny 6" xfId="62"/>
    <cellStyle name="Normalny 7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28</xdr:row>
      <xdr:rowOff>47625</xdr:rowOff>
    </xdr:from>
    <xdr:to>
      <xdr:col>15</xdr:col>
      <xdr:colOff>295275</xdr:colOff>
      <xdr:row>30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717232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295275</xdr:colOff>
      <xdr:row>41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47750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304800</xdr:colOff>
      <xdr:row>51</xdr:row>
      <xdr:rowOff>28575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1265872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95250</xdr:rowOff>
    </xdr:from>
    <xdr:to>
      <xdr:col>7</xdr:col>
      <xdr:colOff>352425</xdr:colOff>
      <xdr:row>1</xdr:row>
      <xdr:rowOff>209550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9525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19050</xdr:rowOff>
    </xdr:from>
    <xdr:to>
      <xdr:col>10</xdr:col>
      <xdr:colOff>19050</xdr:colOff>
      <xdr:row>2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90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83</xdr:row>
      <xdr:rowOff>28575</xdr:rowOff>
    </xdr:from>
    <xdr:to>
      <xdr:col>35</xdr:col>
      <xdr:colOff>333375</xdr:colOff>
      <xdr:row>83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038975" y="21459825"/>
          <a:ext cx="295275" cy="123825"/>
        </a:xfrm>
        <a:prstGeom prst="leftArrow">
          <a:avLst>
            <a:gd name="adj" fmla="val -29263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352425</xdr:colOff>
      <xdr:row>54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058025" y="15754350"/>
          <a:ext cx="285750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419100</xdr:colOff>
      <xdr:row>55</xdr:row>
      <xdr:rowOff>171450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59162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390525</xdr:colOff>
      <xdr:row>84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1583650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323850</xdr:colOff>
      <xdr:row>9</xdr:row>
      <xdr:rowOff>57150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64782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333375</xdr:colOff>
      <xdr:row>107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038975" y="26860500"/>
          <a:ext cx="295275" cy="95250"/>
        </a:xfrm>
        <a:prstGeom prst="leftArrow">
          <a:avLst>
            <a:gd name="adj" fmla="val -34115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400050</xdr:colOff>
      <xdr:row>108</xdr:row>
      <xdr:rowOff>190500</xdr:rowOff>
    </xdr:to>
    <xdr:pic>
      <xdr:nvPicPr>
        <xdr:cNvPr id="7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70129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35</xdr:row>
      <xdr:rowOff>47625</xdr:rowOff>
    </xdr:from>
    <xdr:to>
      <xdr:col>4</xdr:col>
      <xdr:colOff>333375</xdr:colOff>
      <xdr:row>35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34225" y="13716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400050</xdr:colOff>
      <xdr:row>36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386840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11</xdr:row>
      <xdr:rowOff>66675</xdr:rowOff>
    </xdr:from>
    <xdr:to>
      <xdr:col>28</xdr:col>
      <xdr:colOff>371475</xdr:colOff>
      <xdr:row>11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12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361950</xdr:colOff>
      <xdr:row>14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400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400050</xdr:colOff>
      <xdr:row>17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6483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20</xdr:row>
      <xdr:rowOff>142875</xdr:rowOff>
    </xdr:from>
    <xdr:to>
      <xdr:col>28</xdr:col>
      <xdr:colOff>381000</xdr:colOff>
      <xdr:row>20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0008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409575</xdr:colOff>
      <xdr:row>38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315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390525</xdr:colOff>
      <xdr:row>41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5826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44</xdr:row>
      <xdr:rowOff>95250</xdr:rowOff>
    </xdr:from>
    <xdr:to>
      <xdr:col>28</xdr:col>
      <xdr:colOff>381000</xdr:colOff>
      <xdr:row>44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4944725"/>
          <a:ext cx="285750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47</xdr:row>
      <xdr:rowOff>142875</xdr:rowOff>
    </xdr:from>
    <xdr:to>
      <xdr:col>28</xdr:col>
      <xdr:colOff>361950</xdr:colOff>
      <xdr:row>47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2972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409575</xdr:colOff>
      <xdr:row>64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383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390525</xdr:colOff>
      <xdr:row>67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650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428625</xdr:colOff>
      <xdr:row>70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29743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73</xdr:row>
      <xdr:rowOff>114300</xdr:rowOff>
    </xdr:from>
    <xdr:to>
      <xdr:col>28</xdr:col>
      <xdr:colOff>409575</xdr:colOff>
      <xdr:row>73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345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400050</xdr:colOff>
      <xdr:row>89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451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381000</xdr:colOff>
      <xdr:row>92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7180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409575</xdr:colOff>
      <xdr:row>95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089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98</xdr:row>
      <xdr:rowOff>133350</xdr:rowOff>
    </xdr:from>
    <xdr:to>
      <xdr:col>28</xdr:col>
      <xdr:colOff>390525</xdr:colOff>
      <xdr:row>98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4421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390525</xdr:colOff>
      <xdr:row>115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5664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371475</xdr:colOff>
      <xdr:row>118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783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352425</xdr:colOff>
      <xdr:row>121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2049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124</xdr:row>
      <xdr:rowOff>133350</xdr:rowOff>
    </xdr:from>
    <xdr:to>
      <xdr:col>28</xdr:col>
      <xdr:colOff>333375</xdr:colOff>
      <xdr:row>124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547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47625</xdr:colOff>
      <xdr:row>12</xdr:row>
      <xdr:rowOff>9525</xdr:rowOff>
    </xdr:from>
    <xdr:to>
      <xdr:col>28</xdr:col>
      <xdr:colOff>409575</xdr:colOff>
      <xdr:row>12</xdr:row>
      <xdr:rowOff>180975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3051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39</xdr:row>
      <xdr:rowOff>0</xdr:rowOff>
    </xdr:from>
    <xdr:to>
      <xdr:col>28</xdr:col>
      <xdr:colOff>419100</xdr:colOff>
      <xdr:row>39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477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65</xdr:row>
      <xdr:rowOff>0</xdr:rowOff>
    </xdr:from>
    <xdr:to>
      <xdr:col>28</xdr:col>
      <xdr:colOff>419100</xdr:colOff>
      <xdr:row>65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5549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90</xdr:row>
      <xdr:rowOff>0</xdr:rowOff>
    </xdr:from>
    <xdr:to>
      <xdr:col>28</xdr:col>
      <xdr:colOff>419100</xdr:colOff>
      <xdr:row>90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6512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116</xdr:row>
      <xdr:rowOff>0</xdr:rowOff>
    </xdr:from>
    <xdr:to>
      <xdr:col>28</xdr:col>
      <xdr:colOff>419100</xdr:colOff>
      <xdr:row>116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737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124</xdr:row>
      <xdr:rowOff>371475</xdr:rowOff>
    </xdr:from>
    <xdr:to>
      <xdr:col>28</xdr:col>
      <xdr:colOff>419100</xdr:colOff>
      <xdr:row>125</xdr:row>
      <xdr:rowOff>152400</xdr:rowOff>
    </xdr:to>
    <xdr:pic>
      <xdr:nvPicPr>
        <xdr:cNvPr id="26" name="Obraz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407860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122</xdr:row>
      <xdr:rowOff>0</xdr:rowOff>
    </xdr:from>
    <xdr:to>
      <xdr:col>28</xdr:col>
      <xdr:colOff>419100</xdr:colOff>
      <xdr:row>122</xdr:row>
      <xdr:rowOff>161925</xdr:rowOff>
    </xdr:to>
    <xdr:pic>
      <xdr:nvPicPr>
        <xdr:cNvPr id="27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93477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119</xdr:row>
      <xdr:rowOff>0</xdr:rowOff>
    </xdr:from>
    <xdr:to>
      <xdr:col>28</xdr:col>
      <xdr:colOff>419100</xdr:colOff>
      <xdr:row>119</xdr:row>
      <xdr:rowOff>161925</xdr:rowOff>
    </xdr:to>
    <xdr:pic>
      <xdr:nvPicPr>
        <xdr:cNvPr id="28" name="Obraz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0428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99</xdr:row>
      <xdr:rowOff>0</xdr:rowOff>
    </xdr:from>
    <xdr:to>
      <xdr:col>28</xdr:col>
      <xdr:colOff>419100</xdr:colOff>
      <xdr:row>99</xdr:row>
      <xdr:rowOff>161925</xdr:rowOff>
    </xdr:to>
    <xdr:pic>
      <xdr:nvPicPr>
        <xdr:cNvPr id="29" name="Obraz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26898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96</xdr:row>
      <xdr:rowOff>0</xdr:rowOff>
    </xdr:from>
    <xdr:to>
      <xdr:col>28</xdr:col>
      <xdr:colOff>419100</xdr:colOff>
      <xdr:row>96</xdr:row>
      <xdr:rowOff>161925</xdr:rowOff>
    </xdr:to>
    <xdr:pic>
      <xdr:nvPicPr>
        <xdr:cNvPr id="30" name="Obraz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12420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93</xdr:row>
      <xdr:rowOff>0</xdr:rowOff>
    </xdr:from>
    <xdr:to>
      <xdr:col>28</xdr:col>
      <xdr:colOff>419100</xdr:colOff>
      <xdr:row>93</xdr:row>
      <xdr:rowOff>161925</xdr:rowOff>
    </xdr:to>
    <xdr:pic>
      <xdr:nvPicPr>
        <xdr:cNvPr id="31" name="Obraz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946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74</xdr:row>
      <xdr:rowOff>0</xdr:rowOff>
    </xdr:from>
    <xdr:to>
      <xdr:col>28</xdr:col>
      <xdr:colOff>419100</xdr:colOff>
      <xdr:row>74</xdr:row>
      <xdr:rowOff>161925</xdr:rowOff>
    </xdr:to>
    <xdr:pic>
      <xdr:nvPicPr>
        <xdr:cNvPr id="32" name="Obraz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4612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71</xdr:row>
      <xdr:rowOff>0</xdr:rowOff>
    </xdr:from>
    <xdr:to>
      <xdr:col>28</xdr:col>
      <xdr:colOff>419100</xdr:colOff>
      <xdr:row>71</xdr:row>
      <xdr:rowOff>161925</xdr:rowOff>
    </xdr:to>
    <xdr:pic>
      <xdr:nvPicPr>
        <xdr:cNvPr id="33" name="Obraz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3145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68</xdr:row>
      <xdr:rowOff>0</xdr:rowOff>
    </xdr:from>
    <xdr:to>
      <xdr:col>28</xdr:col>
      <xdr:colOff>419100</xdr:colOff>
      <xdr:row>68</xdr:row>
      <xdr:rowOff>161925</xdr:rowOff>
    </xdr:to>
    <xdr:pic>
      <xdr:nvPicPr>
        <xdr:cNvPr id="34" name="Obraz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185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48</xdr:row>
      <xdr:rowOff>0</xdr:rowOff>
    </xdr:from>
    <xdr:to>
      <xdr:col>28</xdr:col>
      <xdr:colOff>419100</xdr:colOff>
      <xdr:row>48</xdr:row>
      <xdr:rowOff>161925</xdr:rowOff>
    </xdr:to>
    <xdr:pic>
      <xdr:nvPicPr>
        <xdr:cNvPr id="35" name="Obraz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65354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45</xdr:row>
      <xdr:rowOff>0</xdr:rowOff>
    </xdr:from>
    <xdr:to>
      <xdr:col>28</xdr:col>
      <xdr:colOff>419100</xdr:colOff>
      <xdr:row>45</xdr:row>
      <xdr:rowOff>161925</xdr:rowOff>
    </xdr:to>
    <xdr:pic>
      <xdr:nvPicPr>
        <xdr:cNvPr id="36" name="Obraz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5087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42</xdr:row>
      <xdr:rowOff>0</xdr:rowOff>
    </xdr:from>
    <xdr:to>
      <xdr:col>28</xdr:col>
      <xdr:colOff>419100</xdr:colOff>
      <xdr:row>42</xdr:row>
      <xdr:rowOff>161925</xdr:rowOff>
    </xdr:to>
    <xdr:pic>
      <xdr:nvPicPr>
        <xdr:cNvPr id="37" name="Obraz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37826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21</xdr:row>
      <xdr:rowOff>0</xdr:rowOff>
    </xdr:from>
    <xdr:to>
      <xdr:col>28</xdr:col>
      <xdr:colOff>419100</xdr:colOff>
      <xdr:row>21</xdr:row>
      <xdr:rowOff>161925</xdr:rowOff>
    </xdr:to>
    <xdr:pic>
      <xdr:nvPicPr>
        <xdr:cNvPr id="38" name="Obraz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72390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18</xdr:row>
      <xdr:rowOff>0</xdr:rowOff>
    </xdr:from>
    <xdr:to>
      <xdr:col>28</xdr:col>
      <xdr:colOff>419100</xdr:colOff>
      <xdr:row>18</xdr:row>
      <xdr:rowOff>161925</xdr:rowOff>
    </xdr:to>
    <xdr:pic>
      <xdr:nvPicPr>
        <xdr:cNvPr id="39" name="Obraz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58293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15</xdr:row>
      <xdr:rowOff>0</xdr:rowOff>
    </xdr:from>
    <xdr:to>
      <xdr:col>28</xdr:col>
      <xdr:colOff>419100</xdr:colOff>
      <xdr:row>15</xdr:row>
      <xdr:rowOff>161925</xdr:rowOff>
    </xdr:to>
    <xdr:pic>
      <xdr:nvPicPr>
        <xdr:cNvPr id="40" name="Obraz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45624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zoomScaleSheetLayoutView="100" zoomScalePageLayoutView="110" workbookViewId="0" topLeftCell="A58">
      <selection activeCell="L21" sqref="L21"/>
    </sheetView>
  </sheetViews>
  <sheetFormatPr defaultColWidth="9.140625" defaultRowHeight="12.75"/>
  <cols>
    <col min="1" max="1" width="16.7109375" style="33" customWidth="1"/>
    <col min="2" max="3" width="3.7109375" style="33" customWidth="1"/>
    <col min="4" max="4" width="11.7109375" style="33" customWidth="1"/>
    <col min="5" max="5" width="3.7109375" style="33" customWidth="1"/>
    <col min="6" max="6" width="13.7109375" style="33" customWidth="1"/>
    <col min="7" max="7" width="1.7109375" style="33" customWidth="1"/>
    <col min="8" max="8" width="3.7109375" style="33" customWidth="1"/>
    <col min="9" max="9" width="13.7109375" style="33" customWidth="1"/>
    <col min="10" max="10" width="3.7109375" style="33" customWidth="1"/>
    <col min="11" max="11" width="13.7109375" style="33" customWidth="1"/>
    <col min="12" max="12" width="3.7109375" style="33" customWidth="1"/>
    <col min="13" max="13" width="13.7109375" style="33" customWidth="1"/>
    <col min="14" max="14" width="9.7109375" style="33" customWidth="1"/>
    <col min="15" max="15" width="3.7109375" style="33" customWidth="1"/>
    <col min="16" max="16" width="5.7109375" style="33" customWidth="1"/>
    <col min="17" max="17" width="33.00390625" style="33" customWidth="1"/>
    <col min="18" max="16384" width="9.140625" style="33" customWidth="1"/>
  </cols>
  <sheetData>
    <row r="1" spans="5:15" ht="18" customHeight="1">
      <c r="E1" s="306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ht="15.75" customHeight="1">
      <c r="A2" s="308" t="s">
        <v>448</v>
      </c>
      <c r="B2" s="308"/>
      <c r="C2" s="308"/>
      <c r="D2" s="308"/>
      <c r="E2" s="308"/>
      <c r="F2" s="308"/>
      <c r="G2" s="308"/>
      <c r="H2" s="308"/>
      <c r="I2" s="308"/>
      <c r="K2" s="119"/>
      <c r="L2" s="119"/>
      <c r="M2" s="172" t="s">
        <v>38</v>
      </c>
      <c r="N2" s="360" t="s">
        <v>145</v>
      </c>
      <c r="O2" s="361"/>
    </row>
    <row r="3" spans="1:15" ht="69.75" customHeight="1">
      <c r="A3" s="308"/>
      <c r="B3" s="308"/>
      <c r="C3" s="308"/>
      <c r="D3" s="308"/>
      <c r="E3" s="308"/>
      <c r="F3" s="308"/>
      <c r="G3" s="308"/>
      <c r="H3" s="308"/>
      <c r="I3" s="308"/>
      <c r="J3" s="253"/>
      <c r="K3" s="362"/>
      <c r="L3" s="362"/>
      <c r="M3" s="362"/>
      <c r="N3" s="362"/>
      <c r="O3" s="362"/>
    </row>
    <row r="4" spans="1:15" ht="24" customHeight="1">
      <c r="A4" s="308"/>
      <c r="B4" s="308"/>
      <c r="C4" s="308"/>
      <c r="D4" s="308"/>
      <c r="E4" s="308"/>
      <c r="F4" s="308"/>
      <c r="G4" s="308"/>
      <c r="H4" s="308"/>
      <c r="I4" s="308"/>
      <c r="J4" s="253"/>
      <c r="K4" s="324" t="s">
        <v>54</v>
      </c>
      <c r="L4" s="324"/>
      <c r="M4" s="324"/>
      <c r="N4" s="324"/>
      <c r="O4" s="324"/>
    </row>
    <row r="5" spans="1:14" s="35" customFormat="1" ht="21.75" customHeight="1">
      <c r="A5" s="308"/>
      <c r="B5" s="308"/>
      <c r="C5" s="308"/>
      <c r="D5" s="308"/>
      <c r="E5" s="308"/>
      <c r="F5" s="308"/>
      <c r="G5" s="308"/>
      <c r="H5" s="308"/>
      <c r="I5" s="308"/>
      <c r="J5" s="253"/>
      <c r="K5" s="357" t="s">
        <v>327</v>
      </c>
      <c r="L5" s="357"/>
      <c r="M5" s="274"/>
      <c r="N5" s="174"/>
    </row>
    <row r="6" spans="1:14" s="35" customFormat="1" ht="27" customHeight="1">
      <c r="A6" s="308"/>
      <c r="B6" s="308"/>
      <c r="C6" s="308"/>
      <c r="D6" s="308"/>
      <c r="E6" s="308"/>
      <c r="F6" s="308"/>
      <c r="G6" s="308"/>
      <c r="H6" s="308"/>
      <c r="I6" s="308"/>
      <c r="J6" s="253"/>
      <c r="K6" s="358"/>
      <c r="L6" s="358"/>
      <c r="M6" s="118"/>
      <c r="N6" s="118"/>
    </row>
    <row r="7" spans="2:15" s="157" customFormat="1" ht="21.75" customHeight="1">
      <c r="B7" s="173" t="s">
        <v>41</v>
      </c>
      <c r="C7" s="275"/>
      <c r="D7" s="287" t="s">
        <v>325</v>
      </c>
      <c r="E7" s="276"/>
      <c r="F7" s="276"/>
      <c r="G7" s="286" t="s">
        <v>28</v>
      </c>
      <c r="H7" s="277"/>
      <c r="I7" s="169"/>
      <c r="J7" s="169"/>
      <c r="K7" s="355"/>
      <c r="L7" s="356"/>
      <c r="M7" s="363"/>
      <c r="N7" s="364"/>
      <c r="O7" s="364"/>
    </row>
    <row r="8" spans="1:15" ht="9.75" customHeight="1">
      <c r="A8" s="324" t="s">
        <v>105</v>
      </c>
      <c r="B8" s="324"/>
      <c r="C8" s="324"/>
      <c r="D8" s="324"/>
      <c r="E8" s="324"/>
      <c r="F8" s="324"/>
      <c r="G8" s="324"/>
      <c r="H8" s="324"/>
      <c r="I8" s="324"/>
      <c r="J8" s="255"/>
      <c r="K8" s="354" t="s">
        <v>328</v>
      </c>
      <c r="L8" s="354"/>
      <c r="M8" s="365" t="s">
        <v>331</v>
      </c>
      <c r="N8" s="365"/>
      <c r="O8" s="365"/>
    </row>
    <row r="9" spans="1:14" ht="12" customHeight="1">
      <c r="A9" s="324"/>
      <c r="B9" s="324"/>
      <c r="C9" s="324"/>
      <c r="D9" s="324"/>
      <c r="E9" s="324"/>
      <c r="F9" s="324"/>
      <c r="G9" s="324"/>
      <c r="H9" s="324"/>
      <c r="I9" s="324"/>
      <c r="J9" s="255"/>
      <c r="K9" s="325" t="s">
        <v>329</v>
      </c>
      <c r="L9" s="325"/>
      <c r="M9" s="325"/>
      <c r="N9" s="325"/>
    </row>
    <row r="10" spans="1:15" ht="24" customHeight="1">
      <c r="A10" s="323" t="s">
        <v>326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4" ht="36" customHeight="1">
      <c r="A11" s="368"/>
      <c r="B11" s="368"/>
      <c r="C11" s="368"/>
      <c r="D11" s="368"/>
      <c r="E11" s="368"/>
      <c r="F11" s="368"/>
      <c r="G11" s="368"/>
      <c r="H11" s="368"/>
      <c r="I11" s="368"/>
      <c r="J11" s="152"/>
      <c r="K11" s="353"/>
      <c r="L11" s="353"/>
      <c r="M11" s="353"/>
      <c r="N11" s="353"/>
    </row>
    <row r="12" spans="1:15" ht="21.75" customHeight="1">
      <c r="A12" s="324" t="s">
        <v>58</v>
      </c>
      <c r="B12" s="324"/>
      <c r="C12" s="324"/>
      <c r="D12" s="324"/>
      <c r="E12" s="324"/>
      <c r="F12" s="324"/>
      <c r="G12" s="324"/>
      <c r="H12" s="324"/>
      <c r="I12" s="324"/>
      <c r="J12" s="255"/>
      <c r="K12" s="369"/>
      <c r="L12" s="369"/>
      <c r="M12" s="369"/>
      <c r="N12" s="369"/>
      <c r="O12" s="369"/>
    </row>
    <row r="13" spans="1:15" ht="21.75" customHeight="1">
      <c r="A13" s="320" t="s">
        <v>107</v>
      </c>
      <c r="B13" s="320"/>
      <c r="C13" s="320"/>
      <c r="D13" s="171" t="s">
        <v>527</v>
      </c>
      <c r="E13" s="256"/>
      <c r="F13" s="256"/>
      <c r="G13" s="256"/>
      <c r="H13" s="256"/>
      <c r="I13" s="256"/>
      <c r="J13" s="256"/>
      <c r="K13" s="324" t="s">
        <v>121</v>
      </c>
      <c r="L13" s="324"/>
      <c r="M13" s="324"/>
      <c r="N13" s="324"/>
      <c r="O13" s="324"/>
    </row>
    <row r="14" spans="1:14" s="39" customFormat="1" ht="6.75" customHeight="1">
      <c r="A14" s="254"/>
      <c r="B14" s="36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s="35" customFormat="1" ht="21.75" customHeight="1">
      <c r="A15" s="311" t="s">
        <v>49</v>
      </c>
      <c r="B15" s="312"/>
      <c r="C15" s="312"/>
      <c r="D15" s="312"/>
      <c r="E15" s="312"/>
      <c r="F15" s="312"/>
      <c r="G15" s="312"/>
      <c r="H15" s="312"/>
      <c r="I15" s="313"/>
      <c r="J15" s="254"/>
      <c r="K15" s="357" t="s">
        <v>327</v>
      </c>
      <c r="L15" s="357"/>
      <c r="M15" s="288"/>
      <c r="N15" s="118"/>
    </row>
    <row r="16" spans="1:14" s="35" customFormat="1" ht="27" customHeight="1">
      <c r="A16" s="950" t="s">
        <v>526</v>
      </c>
      <c r="B16" s="951"/>
      <c r="C16" s="951"/>
      <c r="D16" s="951"/>
      <c r="E16" s="951"/>
      <c r="F16" s="951"/>
      <c r="G16" s="951"/>
      <c r="H16" s="951"/>
      <c r="I16" s="952"/>
      <c r="J16" s="152"/>
      <c r="K16" s="357"/>
      <c r="L16" s="357"/>
      <c r="M16" s="118"/>
      <c r="N16" s="118"/>
    </row>
    <row r="17" spans="1:15" ht="21.75" customHeight="1">
      <c r="A17" s="950"/>
      <c r="B17" s="951"/>
      <c r="C17" s="951"/>
      <c r="D17" s="951"/>
      <c r="E17" s="951"/>
      <c r="F17" s="951"/>
      <c r="G17" s="951"/>
      <c r="H17" s="951"/>
      <c r="I17" s="952"/>
      <c r="J17" s="151"/>
      <c r="K17" s="366"/>
      <c r="L17" s="367"/>
      <c r="M17" s="371"/>
      <c r="N17" s="372"/>
      <c r="O17" s="372"/>
    </row>
    <row r="18" spans="1:15" ht="9.75" customHeight="1">
      <c r="A18" s="950"/>
      <c r="B18" s="951"/>
      <c r="C18" s="951"/>
      <c r="D18" s="951"/>
      <c r="E18" s="951"/>
      <c r="F18" s="951"/>
      <c r="G18" s="951"/>
      <c r="H18" s="951"/>
      <c r="I18" s="952"/>
      <c r="J18" s="152"/>
      <c r="K18" s="365" t="s">
        <v>330</v>
      </c>
      <c r="L18" s="365"/>
      <c r="M18" s="322" t="s">
        <v>331</v>
      </c>
      <c r="N18" s="322"/>
      <c r="O18" s="322"/>
    </row>
    <row r="19" spans="1:14" ht="12" customHeight="1">
      <c r="A19" s="953"/>
      <c r="B19" s="954"/>
      <c r="C19" s="954"/>
      <c r="D19" s="954"/>
      <c r="E19" s="954"/>
      <c r="F19" s="954"/>
      <c r="G19" s="954"/>
      <c r="H19" s="954"/>
      <c r="I19" s="955"/>
      <c r="J19" s="152"/>
      <c r="K19" s="324" t="s">
        <v>332</v>
      </c>
      <c r="L19" s="324"/>
      <c r="M19" s="324"/>
      <c r="N19" s="324"/>
    </row>
    <row r="20" spans="1:14" ht="3.7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4" ht="19.5" customHeight="1">
      <c r="A21" s="320" t="s">
        <v>50</v>
      </c>
      <c r="B21" s="320"/>
      <c r="C21" s="320"/>
      <c r="D21" s="175"/>
      <c r="E21" s="170" t="s">
        <v>28</v>
      </c>
      <c r="F21" s="956">
        <v>2023</v>
      </c>
      <c r="M21" s="41"/>
      <c r="N21" s="36"/>
    </row>
    <row r="22" spans="1:14" ht="3.75" customHeight="1">
      <c r="A22" s="37"/>
      <c r="B22" s="40"/>
      <c r="C22" s="40"/>
      <c r="D22" s="40"/>
      <c r="E22" s="40"/>
      <c r="F22" s="40"/>
      <c r="G22" s="37"/>
      <c r="H22" s="37"/>
      <c r="I22" s="37"/>
      <c r="J22" s="37"/>
      <c r="K22" s="37"/>
      <c r="L22" s="37"/>
      <c r="M22" s="40"/>
      <c r="N22" s="40"/>
    </row>
    <row r="23" spans="1:14" ht="19.5" customHeight="1">
      <c r="A23" s="320" t="s">
        <v>77</v>
      </c>
      <c r="B23" s="320"/>
      <c r="C23" s="320"/>
      <c r="D23" s="158" t="s">
        <v>25</v>
      </c>
      <c r="E23" s="366">
        <v>45077</v>
      </c>
      <c r="F23" s="367"/>
      <c r="G23" s="152"/>
      <c r="H23" s="158" t="s">
        <v>26</v>
      </c>
      <c r="I23" s="366">
        <v>45090</v>
      </c>
      <c r="J23" s="367"/>
      <c r="K23" s="152"/>
      <c r="L23" s="152"/>
      <c r="M23" s="99"/>
      <c r="N23" s="152"/>
    </row>
    <row r="24" spans="1:14" ht="3.75" customHeight="1">
      <c r="A24" s="42"/>
      <c r="C24" s="159"/>
      <c r="D24" s="159"/>
      <c r="E24" s="324"/>
      <c r="F24" s="324"/>
      <c r="G24" s="37"/>
      <c r="H24" s="37"/>
      <c r="I24" s="37"/>
      <c r="J24" s="37"/>
      <c r="K24" s="37"/>
      <c r="L24" s="37"/>
      <c r="M24" s="37"/>
      <c r="N24" s="255"/>
    </row>
    <row r="25" spans="1:13" ht="19.5" customHeight="1">
      <c r="A25" s="320" t="s">
        <v>106</v>
      </c>
      <c r="B25" s="320"/>
      <c r="C25" s="320"/>
      <c r="D25" s="320"/>
      <c r="E25" s="320"/>
      <c r="F25" s="320"/>
      <c r="G25" s="320"/>
      <c r="H25" s="320"/>
      <c r="I25" s="176" t="s">
        <v>8</v>
      </c>
      <c r="J25" s="290"/>
      <c r="K25" s="177" t="s">
        <v>9</v>
      </c>
      <c r="L25" s="289"/>
      <c r="M25" s="152"/>
    </row>
    <row r="26" spans="1:12" ht="3.75" customHeight="1">
      <c r="A26" s="254"/>
      <c r="B26" s="254"/>
      <c r="C26" s="254"/>
      <c r="D26" s="254"/>
      <c r="E26" s="152"/>
      <c r="F26" s="152"/>
      <c r="G26" s="41"/>
      <c r="H26" s="35"/>
      <c r="I26" s="35"/>
      <c r="J26" s="35"/>
      <c r="K26" s="37"/>
      <c r="L26" s="37"/>
    </row>
    <row r="27" spans="1:15" s="35" customFormat="1" ht="21.75" customHeight="1">
      <c r="A27" s="311" t="s">
        <v>56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3"/>
    </row>
    <row r="28" spans="1:15" ht="43.5" customHeight="1">
      <c r="A28" s="326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8"/>
    </row>
    <row r="29" spans="1:17" ht="15.75" customHeight="1">
      <c r="A29" s="329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1"/>
      <c r="Q29" s="183" t="s">
        <v>261</v>
      </c>
    </row>
    <row r="30" spans="1:17" ht="6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Q30" s="183"/>
    </row>
    <row r="31" spans="1:15" s="35" customFormat="1" ht="21.75" customHeight="1">
      <c r="A31" s="323" t="s">
        <v>209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236"/>
    </row>
    <row r="32" spans="1:14" ht="3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.75" customHeight="1">
      <c r="A33" s="320" t="s">
        <v>42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</row>
    <row r="34" spans="1:14" ht="3.75" customHeight="1">
      <c r="A34" s="178"/>
      <c r="B34" s="72"/>
      <c r="C34" s="73"/>
      <c r="D34" s="73"/>
      <c r="E34" s="75"/>
      <c r="F34" s="321"/>
      <c r="G34" s="321"/>
      <c r="H34" s="73"/>
      <c r="I34" s="73"/>
      <c r="J34" s="73"/>
      <c r="K34" s="73"/>
      <c r="L34" s="73"/>
      <c r="M34" s="75"/>
      <c r="N34" s="72"/>
    </row>
    <row r="35" spans="1:14" s="35" customFormat="1" ht="19.5" customHeight="1">
      <c r="A35" s="31" t="s">
        <v>43</v>
      </c>
      <c r="B35" s="290"/>
      <c r="C35" s="186" t="s">
        <v>8</v>
      </c>
      <c r="E35" s="14"/>
      <c r="F35" s="359" t="s">
        <v>44</v>
      </c>
      <c r="G35" s="359"/>
      <c r="H35" s="290"/>
      <c r="I35" s="187" t="s">
        <v>8</v>
      </c>
      <c r="J35" s="14"/>
      <c r="K35" s="179" t="s">
        <v>45</v>
      </c>
      <c r="L35" s="290"/>
      <c r="M35" s="187" t="s">
        <v>8</v>
      </c>
      <c r="N35" s="43"/>
    </row>
    <row r="36" spans="1:14" ht="3.75" customHeight="1">
      <c r="A36" s="154"/>
      <c r="B36" s="44"/>
      <c r="C36" s="272"/>
      <c r="D36" s="44"/>
      <c r="E36" s="87"/>
      <c r="F36" s="87"/>
      <c r="G36" s="87"/>
      <c r="H36" s="87"/>
      <c r="I36" s="87"/>
      <c r="J36" s="87"/>
      <c r="K36" s="269"/>
      <c r="L36" s="269"/>
      <c r="M36" s="269"/>
      <c r="N36" s="269"/>
    </row>
    <row r="37" spans="1:14" s="35" customFormat="1" ht="19.5" customHeight="1">
      <c r="A37" s="254"/>
      <c r="B37" s="289"/>
      <c r="C37" s="343" t="s">
        <v>51</v>
      </c>
      <c r="D37" s="344"/>
      <c r="E37" s="256"/>
      <c r="F37" s="256"/>
      <c r="G37" s="256"/>
      <c r="H37" s="289"/>
      <c r="I37" s="258" t="s">
        <v>51</v>
      </c>
      <c r="J37" s="256"/>
      <c r="K37" s="256"/>
      <c r="L37" s="289"/>
      <c r="M37" s="186" t="s">
        <v>51</v>
      </c>
      <c r="N37" s="256"/>
    </row>
    <row r="38" spans="1:14" ht="3.7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5" ht="21.75" customHeight="1">
      <c r="A39" s="311" t="s">
        <v>154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3"/>
    </row>
    <row r="40" spans="1:15" ht="126" customHeight="1">
      <c r="A40" s="314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6"/>
    </row>
    <row r="41" spans="1:17" ht="15.75" customHeight="1">
      <c r="A41" s="317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9"/>
      <c r="Q41" s="183" t="s">
        <v>261</v>
      </c>
    </row>
    <row r="42" spans="1:17" ht="31.5" customHeight="1">
      <c r="A42" s="310" t="s">
        <v>515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Q42" s="182"/>
    </row>
    <row r="43" spans="1:14" ht="3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5" s="47" customFormat="1" ht="19.5" customHeight="1">
      <c r="A44" s="309" t="s">
        <v>243</v>
      </c>
      <c r="B44" s="309"/>
      <c r="C44" s="309"/>
      <c r="D44" s="309"/>
      <c r="E44" s="309"/>
      <c r="F44" s="309"/>
      <c r="G44" s="309"/>
      <c r="H44" s="309"/>
      <c r="I44" s="309"/>
      <c r="J44" s="309"/>
      <c r="K44" s="184" t="s">
        <v>8</v>
      </c>
      <c r="L44" s="290"/>
      <c r="M44" s="45"/>
      <c r="N44" s="184" t="s">
        <v>9</v>
      </c>
      <c r="O44" s="289"/>
    </row>
    <row r="45" spans="1:14" s="1" customFormat="1" ht="3.75" customHeight="1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</row>
    <row r="46" spans="1:14" s="1" customFormat="1" ht="19.5" customHeight="1">
      <c r="A46" s="309" t="s">
        <v>118</v>
      </c>
      <c r="B46" s="309"/>
      <c r="C46" s="309"/>
      <c r="D46" s="309"/>
      <c r="E46" s="309"/>
      <c r="F46" s="309"/>
      <c r="G46" s="309"/>
      <c r="H46" s="309"/>
      <c r="I46" s="188"/>
      <c r="J46" s="156"/>
      <c r="K46" s="45"/>
      <c r="L46" s="45"/>
      <c r="M46" s="45"/>
      <c r="N46" s="45"/>
    </row>
    <row r="47" spans="1:14" s="1" customFormat="1" ht="3.7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</row>
    <row r="48" spans="1:15" s="47" customFormat="1" ht="21.75" customHeight="1">
      <c r="A48" s="333" t="s">
        <v>151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5"/>
    </row>
    <row r="49" spans="1:15" s="1" customFormat="1" ht="55.5" customHeight="1">
      <c r="A49" s="337"/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9"/>
    </row>
    <row r="50" spans="1:17" s="1" customFormat="1" ht="15.75" customHeight="1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2"/>
      <c r="Q50" s="183" t="s">
        <v>261</v>
      </c>
    </row>
    <row r="51" spans="1:15" s="1" customFormat="1" ht="3.75" customHeight="1">
      <c r="A51" s="181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s="47" customFormat="1" ht="19.5" customHeight="1">
      <c r="A52" s="309" t="s">
        <v>164</v>
      </c>
      <c r="B52" s="309"/>
      <c r="C52" s="309"/>
      <c r="D52" s="309"/>
      <c r="E52" s="309"/>
      <c r="F52" s="309"/>
      <c r="G52" s="309"/>
      <c r="H52" s="309"/>
      <c r="I52" s="309"/>
      <c r="J52" s="309"/>
      <c r="K52" s="184" t="s">
        <v>8</v>
      </c>
      <c r="L52" s="290"/>
      <c r="M52" s="45"/>
      <c r="N52" s="184" t="s">
        <v>9</v>
      </c>
      <c r="O52" s="289"/>
    </row>
    <row r="53" spans="1:14" ht="3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9.5" customHeight="1">
      <c r="A54" s="320" t="s">
        <v>304</v>
      </c>
      <c r="B54" s="320"/>
      <c r="C54" s="320"/>
      <c r="D54" s="320"/>
      <c r="E54" s="320"/>
      <c r="F54" s="320"/>
      <c r="G54" s="320"/>
      <c r="H54" s="320"/>
      <c r="I54" s="320"/>
      <c r="J54" s="256"/>
      <c r="K54" s="184" t="s">
        <v>8</v>
      </c>
      <c r="L54" s="291"/>
      <c r="M54" s="256"/>
      <c r="N54" s="256"/>
    </row>
    <row r="55" spans="1:14" ht="3.75" customHeight="1">
      <c r="A55" s="254"/>
      <c r="B55" s="254"/>
      <c r="C55" s="254"/>
      <c r="D55" s="254"/>
      <c r="E55" s="152"/>
      <c r="F55" s="256"/>
      <c r="G55" s="256"/>
      <c r="H55" s="256"/>
      <c r="I55" s="256"/>
      <c r="J55" s="256"/>
      <c r="K55" s="256"/>
      <c r="L55" s="256"/>
      <c r="M55" s="256"/>
      <c r="N55" s="256"/>
    </row>
    <row r="56" spans="1:14" ht="15.75" customHeight="1">
      <c r="A56" s="320" t="s">
        <v>71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256"/>
    </row>
    <row r="57" spans="1:14" ht="19.5" customHeight="1">
      <c r="A57" s="332" t="s">
        <v>204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184" t="s">
        <v>8</v>
      </c>
      <c r="L57" s="291" t="s">
        <v>120</v>
      </c>
      <c r="M57" s="256"/>
      <c r="N57" s="152"/>
    </row>
    <row r="58" spans="1:14" ht="3.7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4" ht="15.75" customHeight="1">
      <c r="A59" s="320" t="s">
        <v>72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152"/>
    </row>
    <row r="60" spans="1:15" ht="19.5" customHeight="1">
      <c r="A60" s="370" t="s">
        <v>205</v>
      </c>
      <c r="B60" s="370"/>
      <c r="C60" s="370"/>
      <c r="D60" s="370"/>
      <c r="E60" s="370"/>
      <c r="F60" s="370"/>
      <c r="G60" s="370"/>
      <c r="H60" s="370"/>
      <c r="I60" s="370"/>
      <c r="J60" s="370"/>
      <c r="K60" s="184" t="s">
        <v>8</v>
      </c>
      <c r="L60" s="290"/>
      <c r="M60" s="45"/>
      <c r="N60" s="184" t="s">
        <v>9</v>
      </c>
      <c r="O60" s="289"/>
    </row>
    <row r="61" spans="1:14" ht="36" customHeight="1">
      <c r="A61" s="370"/>
      <c r="B61" s="370"/>
      <c r="C61" s="370"/>
      <c r="D61" s="370"/>
      <c r="E61" s="370"/>
      <c r="F61" s="370"/>
      <c r="G61" s="370"/>
      <c r="H61" s="370"/>
      <c r="I61" s="370"/>
      <c r="J61" s="370"/>
      <c r="K61" s="256"/>
      <c r="L61" s="256"/>
      <c r="M61" s="256"/>
      <c r="N61" s="256"/>
    </row>
    <row r="62" spans="1:14" ht="19.5" customHeight="1">
      <c r="A62" s="370" t="s">
        <v>206</v>
      </c>
      <c r="B62" s="370"/>
      <c r="C62" s="370"/>
      <c r="D62" s="370"/>
      <c r="E62" s="370"/>
      <c r="F62" s="370"/>
      <c r="G62" s="370"/>
      <c r="H62" s="370"/>
      <c r="I62" s="370"/>
      <c r="J62" s="370"/>
      <c r="K62" s="184" t="s">
        <v>8</v>
      </c>
      <c r="L62" s="185" t="s">
        <v>120</v>
      </c>
      <c r="M62" s="256"/>
      <c r="N62" s="152"/>
    </row>
    <row r="63" spans="1:14" ht="12" customHeight="1">
      <c r="A63" s="370"/>
      <c r="B63" s="370"/>
      <c r="C63" s="370"/>
      <c r="D63" s="370"/>
      <c r="E63" s="370"/>
      <c r="F63" s="370"/>
      <c r="G63" s="370"/>
      <c r="H63" s="370"/>
      <c r="I63" s="370"/>
      <c r="J63" s="370"/>
      <c r="K63" s="256"/>
      <c r="L63" s="256"/>
      <c r="M63" s="256"/>
      <c r="N63" s="42"/>
    </row>
    <row r="64" spans="1:15" ht="19.5" customHeight="1">
      <c r="A64" s="370" t="s">
        <v>207</v>
      </c>
      <c r="B64" s="370"/>
      <c r="C64" s="370"/>
      <c r="D64" s="370"/>
      <c r="E64" s="370"/>
      <c r="F64" s="370"/>
      <c r="G64" s="370"/>
      <c r="H64" s="370"/>
      <c r="I64" s="370"/>
      <c r="J64" s="370"/>
      <c r="K64" s="184" t="s">
        <v>8</v>
      </c>
      <c r="L64" s="290"/>
      <c r="M64" s="45"/>
      <c r="N64" s="184" t="s">
        <v>9</v>
      </c>
      <c r="O64" s="289"/>
    </row>
    <row r="65" spans="1:14" ht="12" customHeight="1">
      <c r="A65" s="370"/>
      <c r="B65" s="370"/>
      <c r="C65" s="370"/>
      <c r="D65" s="370"/>
      <c r="E65" s="370"/>
      <c r="F65" s="370"/>
      <c r="G65" s="370"/>
      <c r="H65" s="370"/>
      <c r="I65" s="370"/>
      <c r="J65" s="370"/>
      <c r="K65" s="256"/>
      <c r="L65" s="256"/>
      <c r="M65" s="256"/>
      <c r="N65" s="42"/>
    </row>
    <row r="66" spans="1:14" s="35" customFormat="1" ht="18" customHeight="1">
      <c r="A66" s="348" t="s">
        <v>73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</row>
    <row r="67" spans="1:12" s="35" customFormat="1" ht="19.5" customHeight="1">
      <c r="A67" s="320" t="s">
        <v>122</v>
      </c>
      <c r="B67" s="320"/>
      <c r="C67" s="320"/>
      <c r="D67" s="320"/>
      <c r="E67" s="320"/>
      <c r="F67" s="320"/>
      <c r="G67" s="320"/>
      <c r="H67" s="320"/>
      <c r="I67" s="366"/>
      <c r="J67" s="367"/>
      <c r="K67" s="157"/>
      <c r="L67" s="157"/>
    </row>
    <row r="68" spans="1:14" s="35" customFormat="1" ht="3.75" customHeight="1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120"/>
      <c r="L68" s="120"/>
      <c r="M68" s="120"/>
      <c r="N68" s="120"/>
    </row>
    <row r="69" spans="1:12" s="35" customFormat="1" ht="19.5" customHeight="1">
      <c r="A69" s="153" t="s">
        <v>74</v>
      </c>
      <c r="B69" s="157"/>
      <c r="C69" s="157"/>
      <c r="D69" s="157"/>
      <c r="I69" s="349"/>
      <c r="J69" s="350"/>
      <c r="K69" s="157"/>
      <c r="L69" s="157"/>
    </row>
    <row r="70" spans="1:7" s="35" customFormat="1" ht="3.75" customHeight="1">
      <c r="A70" s="153"/>
      <c r="B70" s="34"/>
      <c r="C70" s="34"/>
      <c r="D70" s="157"/>
      <c r="E70" s="34"/>
      <c r="F70" s="34"/>
      <c r="G70" s="157"/>
    </row>
    <row r="71" spans="1:13" s="35" customFormat="1" ht="19.5" customHeight="1">
      <c r="A71" s="320" t="s">
        <v>75</v>
      </c>
      <c r="B71" s="320"/>
      <c r="C71" s="320"/>
      <c r="D71" s="320"/>
      <c r="E71" s="152"/>
      <c r="F71" s="152"/>
      <c r="G71" s="152"/>
      <c r="H71" s="152"/>
      <c r="I71" s="351"/>
      <c r="J71" s="352"/>
      <c r="K71" s="152"/>
      <c r="L71" s="152"/>
      <c r="M71" s="152"/>
    </row>
    <row r="72" spans="1:14" s="35" customFormat="1" ht="3.75" customHeight="1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120"/>
      <c r="L72" s="120"/>
      <c r="M72" s="120"/>
      <c r="N72" s="120"/>
    </row>
    <row r="73" spans="1:13" s="35" customFormat="1" ht="19.5" customHeight="1">
      <c r="A73" s="320" t="s">
        <v>213</v>
      </c>
      <c r="B73" s="320"/>
      <c r="C73" s="320"/>
      <c r="D73" s="320"/>
      <c r="E73" s="320"/>
      <c r="F73" s="320"/>
      <c r="G73" s="320"/>
      <c r="H73" s="152"/>
      <c r="I73" s="346"/>
      <c r="J73" s="347"/>
      <c r="K73" s="152"/>
      <c r="L73" s="152"/>
      <c r="M73" s="152"/>
    </row>
    <row r="74" spans="1:7" s="35" customFormat="1" ht="3.75" customHeight="1">
      <c r="A74" s="254"/>
      <c r="B74" s="254"/>
      <c r="C74" s="254"/>
      <c r="D74" s="254"/>
      <c r="E74" s="46"/>
      <c r="F74" s="46"/>
      <c r="G74" s="46"/>
    </row>
    <row r="75" spans="1:15" s="35" customFormat="1" ht="19.5" customHeight="1">
      <c r="A75" s="320" t="s">
        <v>76</v>
      </c>
      <c r="B75" s="320"/>
      <c r="C75" s="320"/>
      <c r="D75" s="320"/>
      <c r="E75" s="320"/>
      <c r="F75" s="320"/>
      <c r="G75" s="320"/>
      <c r="H75" s="320"/>
      <c r="I75" s="152"/>
      <c r="J75" s="152"/>
      <c r="K75" s="184" t="s">
        <v>8</v>
      </c>
      <c r="L75" s="290"/>
      <c r="M75" s="45"/>
      <c r="N75" s="184" t="s">
        <v>9</v>
      </c>
      <c r="O75" s="289"/>
    </row>
    <row r="76" spans="1:13" s="35" customFormat="1" ht="3.75" customHeight="1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</row>
    <row r="77" spans="1:15" s="35" customFormat="1" ht="19.5" customHeight="1">
      <c r="A77" s="345" t="s">
        <v>333</v>
      </c>
      <c r="B77" s="345"/>
      <c r="C77" s="345"/>
      <c r="D77" s="345"/>
      <c r="E77" s="345"/>
      <c r="F77" s="345"/>
      <c r="G77" s="345"/>
      <c r="H77" s="345"/>
      <c r="I77" s="345"/>
      <c r="J77" s="345"/>
      <c r="K77" s="184" t="s">
        <v>8</v>
      </c>
      <c r="L77" s="290"/>
      <c r="M77" s="45"/>
      <c r="N77" s="184" t="s">
        <v>9</v>
      </c>
      <c r="O77" s="289"/>
    </row>
    <row r="78" spans="1:13" s="35" customFormat="1" ht="9.75" customHeight="1">
      <c r="A78" s="345"/>
      <c r="B78" s="345"/>
      <c r="C78" s="345"/>
      <c r="D78" s="345"/>
      <c r="E78" s="345"/>
      <c r="F78" s="345"/>
      <c r="G78" s="345"/>
      <c r="H78" s="345"/>
      <c r="I78" s="345"/>
      <c r="J78" s="345"/>
      <c r="K78" s="259"/>
      <c r="L78" s="259"/>
      <c r="M78" s="259"/>
    </row>
  </sheetData>
  <sheetProtection sheet="1" formatCells="0" formatColumns="0" formatRows="0" insertRows="0" insertHyperlinks="0" deleteRows="0" sort="0" autoFilter="0" pivotTables="0"/>
  <mergeCells count="66">
    <mergeCell ref="A64:J65"/>
    <mergeCell ref="A62:J63"/>
    <mergeCell ref="A67:H67"/>
    <mergeCell ref="I67:J67"/>
    <mergeCell ref="A21:C21"/>
    <mergeCell ref="A23:C23"/>
    <mergeCell ref="I23:J23"/>
    <mergeCell ref="K15:L16"/>
    <mergeCell ref="K17:L17"/>
    <mergeCell ref="K18:L18"/>
    <mergeCell ref="A11:I11"/>
    <mergeCell ref="A10:O10"/>
    <mergeCell ref="K12:O12"/>
    <mergeCell ref="A16:I19"/>
    <mergeCell ref="K19:N19"/>
    <mergeCell ref="M17:O17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60:J6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A13:C13"/>
    <mergeCell ref="A8:I9"/>
    <mergeCell ref="K9:N9"/>
    <mergeCell ref="E24:F24"/>
    <mergeCell ref="A25:H25"/>
    <mergeCell ref="A27:O27"/>
    <mergeCell ref="A15:I15"/>
    <mergeCell ref="A12:I12"/>
    <mergeCell ref="K11:N11"/>
    <mergeCell ref="K8:L8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InputMessage="1" showErrorMessage="1" errorTitle="Błąd!" error="W tym polu można wpisać tylko znak &quot;X&quot;" sqref="K25 M25:N25"/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L77 J25 L44 L52 L60 L64 L75">
      <formula1>"x,X"</formula1>
    </dataValidation>
    <dataValidation type="list" allowBlank="1" showDropDown="1" showErrorMessage="1" promptTitle="Uwaga!" prompt="Po wpisaniu &quot;X&quot; w polu TAK wartość z pola ND zostanie automatycznie usunięta.&#10;Po wyczyszczeniu pola TAK znak &quot;X&quot; zostanie automatycznie wpisany do pola ND." errorTitle="Błąd!" error="W tym polu można wpisać tylko znak &quot;X&quot;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1" manualBreakCount="1">
    <brk id="42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31"/>
  <sheetViews>
    <sheetView showGridLines="0" view="pageBreakPreview" zoomScale="110" zoomScaleSheetLayoutView="110" zoomScalePageLayoutView="110" workbookViewId="0" topLeftCell="A1">
      <selection activeCell="U18" activeCellId="2" sqref="B6:AI7 B18:S25 U18:AI25"/>
    </sheetView>
  </sheetViews>
  <sheetFormatPr defaultColWidth="9.140625" defaultRowHeight="12.75"/>
  <cols>
    <col min="1" max="1" width="2.421875" style="32" customWidth="1"/>
    <col min="2" max="19" width="3.00390625" style="32" customWidth="1"/>
    <col min="20" max="20" width="2.421875" style="32" customWidth="1"/>
    <col min="21" max="34" width="3.00390625" style="32" customWidth="1"/>
    <col min="35" max="35" width="3.57421875" style="32" customWidth="1"/>
    <col min="36" max="36" width="2.00390625" style="32" customWidth="1"/>
    <col min="37" max="37" width="8.7109375" style="32" customWidth="1"/>
    <col min="38" max="16384" width="9.140625" style="32" customWidth="1"/>
  </cols>
  <sheetData>
    <row r="1" ht="12.75" customHeight="1"/>
    <row r="2" spans="1:36" ht="15.75" customHeight="1">
      <c r="A2" s="707"/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"/>
      <c r="AA2" s="7"/>
      <c r="AB2" s="7"/>
      <c r="AC2" s="7"/>
      <c r="AD2" s="7"/>
      <c r="AE2" s="708" t="s">
        <v>145</v>
      </c>
      <c r="AF2" s="709"/>
      <c r="AG2" s="709"/>
      <c r="AH2" s="709"/>
      <c r="AI2" s="710"/>
      <c r="AJ2" s="7"/>
    </row>
    <row r="3" spans="1:36" ht="2.25" customHeight="1">
      <c r="A3" s="711"/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</row>
    <row r="4" spans="1:36" ht="36" customHeight="1">
      <c r="A4" s="712" t="s">
        <v>210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</row>
    <row r="5" spans="1:36" ht="6" customHeight="1" hidden="1">
      <c r="A5" s="714"/>
      <c r="B5" s="715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</row>
    <row r="6" spans="1:36" ht="60" customHeight="1">
      <c r="A6" s="7"/>
      <c r="B6" s="717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718"/>
      <c r="AE6" s="718"/>
      <c r="AF6" s="718"/>
      <c r="AG6" s="718"/>
      <c r="AH6" s="718"/>
      <c r="AI6" s="719"/>
      <c r="AJ6" s="7"/>
    </row>
    <row r="7" spans="1:36" ht="12.75">
      <c r="A7" s="7"/>
      <c r="B7" s="720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721"/>
      <c r="Z7" s="721"/>
      <c r="AA7" s="721"/>
      <c r="AB7" s="721"/>
      <c r="AC7" s="721"/>
      <c r="AD7" s="721"/>
      <c r="AE7" s="721"/>
      <c r="AF7" s="721"/>
      <c r="AG7" s="721"/>
      <c r="AH7" s="721"/>
      <c r="AI7" s="722"/>
      <c r="AJ7" s="7"/>
    </row>
    <row r="8" spans="1:36" ht="13.5" customHeight="1">
      <c r="A8" s="7"/>
      <c r="B8" s="723" t="s">
        <v>321</v>
      </c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11"/>
      <c r="AC8" s="711"/>
      <c r="AD8" s="711"/>
      <c r="AE8" s="711"/>
      <c r="AF8" s="711"/>
      <c r="AG8" s="711"/>
      <c r="AH8" s="711"/>
      <c r="AI8" s="711"/>
      <c r="AJ8" s="7"/>
    </row>
    <row r="9" spans="1:36" ht="6" customHeight="1">
      <c r="A9" s="7"/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11"/>
      <c r="AC9" s="711"/>
      <c r="AD9" s="711"/>
      <c r="AE9" s="711"/>
      <c r="AF9" s="711"/>
      <c r="AG9" s="711"/>
      <c r="AH9" s="711"/>
      <c r="AI9" s="711"/>
      <c r="AJ9" s="7"/>
    </row>
    <row r="10" spans="1:36" ht="1.5" customHeight="1">
      <c r="A10" s="7"/>
      <c r="B10" s="7"/>
      <c r="C10" s="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8.5" customHeight="1">
      <c r="A11" s="13"/>
      <c r="B11" s="749" t="s">
        <v>81</v>
      </c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"/>
    </row>
    <row r="12" spans="1:36" ht="0.75" customHeight="1">
      <c r="A12" s="13"/>
      <c r="B12" s="749"/>
      <c r="C12" s="749"/>
      <c r="D12" s="749"/>
      <c r="E12" s="749"/>
      <c r="F12" s="749"/>
      <c r="G12" s="749"/>
      <c r="H12" s="749"/>
      <c r="I12" s="749"/>
      <c r="J12" s="749"/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"/>
    </row>
    <row r="13" spans="1:36" ht="27" customHeight="1">
      <c r="A13" s="128" t="s">
        <v>82</v>
      </c>
      <c r="B13" s="567" t="s">
        <v>408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  <c r="AF13" s="567"/>
      <c r="AG13" s="567"/>
      <c r="AH13" s="567"/>
      <c r="AI13" s="567"/>
      <c r="AJ13" s="7"/>
    </row>
    <row r="14" spans="1:36" ht="27" customHeight="1">
      <c r="A14" s="128" t="s">
        <v>83</v>
      </c>
      <c r="B14" s="567" t="s">
        <v>409</v>
      </c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7"/>
    </row>
    <row r="15" spans="1:36" ht="27" customHeight="1">
      <c r="A15" s="128" t="s">
        <v>84</v>
      </c>
      <c r="B15" s="567" t="s">
        <v>410</v>
      </c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7"/>
    </row>
    <row r="16" spans="1:36" ht="45" customHeight="1">
      <c r="A16" s="128" t="s">
        <v>85</v>
      </c>
      <c r="B16" s="567" t="s">
        <v>411</v>
      </c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7"/>
    </row>
    <row r="17" spans="1:36" ht="12.75">
      <c r="A17" s="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2.75">
      <c r="A18" s="7"/>
      <c r="B18" s="740"/>
      <c r="C18" s="741"/>
      <c r="D18" s="741"/>
      <c r="E18" s="741"/>
      <c r="F18" s="741"/>
      <c r="G18" s="741"/>
      <c r="H18" s="741"/>
      <c r="I18" s="741"/>
      <c r="J18" s="741"/>
      <c r="K18" s="741"/>
      <c r="L18" s="741"/>
      <c r="M18" s="741"/>
      <c r="N18" s="741"/>
      <c r="O18" s="741"/>
      <c r="P18" s="741"/>
      <c r="Q18" s="741"/>
      <c r="R18" s="741"/>
      <c r="S18" s="742"/>
      <c r="T18" s="7"/>
      <c r="U18" s="727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9"/>
      <c r="AJ18" s="7"/>
    </row>
    <row r="19" spans="1:36" ht="12.75">
      <c r="A19" s="7"/>
      <c r="B19" s="743"/>
      <c r="C19" s="744"/>
      <c r="D19" s="744"/>
      <c r="E19" s="744"/>
      <c r="F19" s="744"/>
      <c r="G19" s="744"/>
      <c r="H19" s="744"/>
      <c r="I19" s="744"/>
      <c r="J19" s="744"/>
      <c r="K19" s="744"/>
      <c r="L19" s="744"/>
      <c r="M19" s="744"/>
      <c r="N19" s="744"/>
      <c r="O19" s="744"/>
      <c r="P19" s="744"/>
      <c r="Q19" s="744"/>
      <c r="R19" s="744"/>
      <c r="S19" s="745"/>
      <c r="T19" s="7"/>
      <c r="U19" s="730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2"/>
      <c r="AJ19" s="7"/>
    </row>
    <row r="20" spans="1:36" ht="12.75">
      <c r="A20" s="7"/>
      <c r="B20" s="743"/>
      <c r="C20" s="744"/>
      <c r="D20" s="744"/>
      <c r="E20" s="744"/>
      <c r="F20" s="744"/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5"/>
      <c r="T20" s="7"/>
      <c r="U20" s="730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2"/>
      <c r="AJ20" s="7"/>
    </row>
    <row r="21" spans="1:36" ht="12.75">
      <c r="A21" s="7"/>
      <c r="B21" s="743"/>
      <c r="C21" s="744"/>
      <c r="D21" s="744"/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5"/>
      <c r="T21" s="7"/>
      <c r="U21" s="730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2"/>
      <c r="AJ21" s="7"/>
    </row>
    <row r="22" spans="1:36" ht="12.75">
      <c r="A22" s="7"/>
      <c r="B22" s="743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5"/>
      <c r="T22" s="7"/>
      <c r="U22" s="730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32"/>
      <c r="AJ22" s="7"/>
    </row>
    <row r="23" spans="1:36" ht="12.75">
      <c r="A23" s="7"/>
      <c r="B23" s="743"/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5"/>
      <c r="T23" s="7"/>
      <c r="U23" s="730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32"/>
      <c r="AJ23" s="7"/>
    </row>
    <row r="24" spans="1:36" ht="6" customHeight="1">
      <c r="A24" s="7"/>
      <c r="B24" s="743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5"/>
      <c r="T24" s="104"/>
      <c r="U24" s="730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31"/>
      <c r="AH24" s="731"/>
      <c r="AI24" s="732"/>
      <c r="AJ24" s="7"/>
    </row>
    <row r="25" spans="1:36" ht="6" customHeight="1">
      <c r="A25" s="7"/>
      <c r="B25" s="746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8"/>
      <c r="T25" s="7"/>
      <c r="U25" s="733"/>
      <c r="V25" s="734"/>
      <c r="W25" s="734"/>
      <c r="X25" s="734"/>
      <c r="Y25" s="734"/>
      <c r="Z25" s="734"/>
      <c r="AA25" s="734"/>
      <c r="AB25" s="734"/>
      <c r="AC25" s="734"/>
      <c r="AD25" s="734"/>
      <c r="AE25" s="734"/>
      <c r="AF25" s="734"/>
      <c r="AG25" s="734"/>
      <c r="AH25" s="734"/>
      <c r="AI25" s="735"/>
      <c r="AJ25" s="7"/>
    </row>
    <row r="26" spans="1:36" ht="12.75" customHeight="1">
      <c r="A26" s="7"/>
      <c r="B26" s="738" t="s">
        <v>281</v>
      </c>
      <c r="C26" s="738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/>
      <c r="O26" s="738"/>
      <c r="P26" s="738"/>
      <c r="Q26" s="738"/>
      <c r="R26" s="738"/>
      <c r="S26" s="738"/>
      <c r="T26" s="9"/>
      <c r="U26" s="736" t="s">
        <v>282</v>
      </c>
      <c r="V26" s="737"/>
      <c r="W26" s="737"/>
      <c r="X26" s="737"/>
      <c r="Y26" s="737"/>
      <c r="Z26" s="737"/>
      <c r="AA26" s="737"/>
      <c r="AB26" s="737"/>
      <c r="AC26" s="737"/>
      <c r="AD26" s="737"/>
      <c r="AE26" s="737"/>
      <c r="AF26" s="737"/>
      <c r="AG26" s="737"/>
      <c r="AH26" s="737"/>
      <c r="AI26" s="737"/>
      <c r="AJ26" s="7"/>
    </row>
    <row r="27" spans="1:36" ht="12.7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737"/>
      <c r="V27" s="737"/>
      <c r="W27" s="737"/>
      <c r="X27" s="737"/>
      <c r="Y27" s="737"/>
      <c r="Z27" s="737"/>
      <c r="AA27" s="737"/>
      <c r="AB27" s="737"/>
      <c r="AC27" s="737"/>
      <c r="AD27" s="737"/>
      <c r="AE27" s="737"/>
      <c r="AF27" s="737"/>
      <c r="AG27" s="737"/>
      <c r="AH27" s="737"/>
      <c r="AI27" s="737"/>
      <c r="AJ27" s="7"/>
    </row>
    <row r="28" spans="1:36" ht="15.75" customHeight="1">
      <c r="A28" s="7"/>
      <c r="B28" s="617" t="s">
        <v>208</v>
      </c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7"/>
      <c r="AE28" s="617"/>
      <c r="AF28" s="617"/>
      <c r="AG28" s="617"/>
      <c r="AH28" s="617"/>
      <c r="AI28" s="617"/>
      <c r="AJ28" s="7"/>
    </row>
    <row r="29" spans="1:36" ht="49.5" customHeight="1">
      <c r="A29" s="7"/>
      <c r="B29" s="615" t="s">
        <v>443</v>
      </c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615"/>
      <c r="AC29" s="615"/>
      <c r="AD29" s="615"/>
      <c r="AE29" s="615"/>
      <c r="AF29" s="615"/>
      <c r="AG29" s="615"/>
      <c r="AH29" s="615"/>
      <c r="AI29" s="615"/>
      <c r="AJ29" s="7"/>
    </row>
    <row r="30" spans="1:37" ht="3" customHeight="1">
      <c r="A30" s="72"/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2:19" ht="12.75"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26"/>
    </row>
  </sheetData>
  <sheetProtection sheet="1" formatCells="0"/>
  <mergeCells count="20">
    <mergeCell ref="B13:AI13"/>
    <mergeCell ref="B16:AI16"/>
    <mergeCell ref="B15:AI15"/>
    <mergeCell ref="B14:AI14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A2:Y2"/>
    <mergeCell ref="AE2:AI2"/>
    <mergeCell ref="A3:AJ3"/>
    <mergeCell ref="A4:AJ4"/>
    <mergeCell ref="A5:AJ5"/>
    <mergeCell ref="B6:AI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42"/>
  <sheetViews>
    <sheetView showGridLines="0" view="pageBreakPreview" zoomScaleSheetLayoutView="100" zoomScalePageLayoutView="110" workbookViewId="0" topLeftCell="A85">
      <selection activeCell="O132" sqref="O132:AB139"/>
    </sheetView>
  </sheetViews>
  <sheetFormatPr defaultColWidth="9.140625" defaultRowHeight="12.75"/>
  <cols>
    <col min="1" max="1" width="5.8515625" style="13" customWidth="1"/>
    <col min="2" max="2" width="14.7109375" style="13" customWidth="1"/>
    <col min="3" max="8" width="3.00390625" style="13" customWidth="1"/>
    <col min="9" max="10" width="3.28125" style="13" customWidth="1"/>
    <col min="11" max="12" width="2.8515625" style="13" customWidth="1"/>
    <col min="13" max="13" width="2.57421875" style="13" customWidth="1"/>
    <col min="14" max="14" width="3.140625" style="13" customWidth="1"/>
    <col min="15" max="24" width="3.00390625" style="13" customWidth="1"/>
    <col min="25" max="25" width="5.7109375" style="13" customWidth="1"/>
    <col min="26" max="26" width="2.8515625" style="13" customWidth="1"/>
    <col min="27" max="27" width="8.57421875" style="13" customWidth="1"/>
    <col min="28" max="28" width="3.421875" style="13" customWidth="1"/>
    <col min="29" max="29" width="6.7109375" style="13" customWidth="1"/>
    <col min="30" max="30" width="9.00390625" style="13" customWidth="1"/>
    <col min="31" max="31" width="24.28125" style="13" hidden="1" customWidth="1"/>
    <col min="32" max="16384" width="9.140625" style="13" customWidth="1"/>
  </cols>
  <sheetData>
    <row r="1" spans="25:27" ht="15.75" customHeight="1">
      <c r="Y1" s="708" t="s">
        <v>145</v>
      </c>
      <c r="Z1" s="709"/>
      <c r="AA1" s="710"/>
    </row>
    <row r="2" spans="1:31" s="14" customFormat="1" ht="26.25" customHeight="1">
      <c r="A2" s="835" t="s">
        <v>303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E2" s="209">
        <f>MIN(Z25,Z52,Z78,Z103,Z129)</f>
        <v>0</v>
      </c>
    </row>
    <row r="3" spans="1:31" s="14" customFormat="1" ht="12.75">
      <c r="A3" s="835" t="s">
        <v>382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E3" s="209"/>
    </row>
    <row r="4" spans="1:28" ht="15" customHeight="1">
      <c r="A4" s="574" t="s">
        <v>383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840">
        <v>500000</v>
      </c>
      <c r="X4" s="841"/>
      <c r="Y4" s="841"/>
      <c r="Z4" s="842"/>
      <c r="AA4" s="91" t="s">
        <v>8</v>
      </c>
      <c r="AB4" s="809">
        <f>IF(Z22=0,"","x")</f>
      </c>
    </row>
    <row r="5" spans="1:28" ht="3" customHeight="1">
      <c r="A5" s="574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843"/>
      <c r="X5" s="844"/>
      <c r="Y5" s="844"/>
      <c r="Z5" s="845"/>
      <c r="AB5" s="810"/>
    </row>
    <row r="6" spans="1:28" ht="13.5" customHeight="1">
      <c r="A6" s="846" t="s">
        <v>441</v>
      </c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847"/>
      <c r="Z6" s="847"/>
      <c r="AA6" s="847"/>
      <c r="AB6" s="234"/>
    </row>
    <row r="7" spans="1:28" ht="15.75" customHeight="1">
      <c r="A7" s="825" t="s">
        <v>123</v>
      </c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606"/>
    </row>
    <row r="8" spans="1:28" ht="40.5" customHeight="1">
      <c r="A8" s="817" t="s">
        <v>124</v>
      </c>
      <c r="B8" s="817"/>
      <c r="C8" s="817" t="s">
        <v>125</v>
      </c>
      <c r="D8" s="817"/>
      <c r="E8" s="817"/>
      <c r="F8" s="817" t="s">
        <v>126</v>
      </c>
      <c r="G8" s="817"/>
      <c r="H8" s="817"/>
      <c r="I8" s="817"/>
      <c r="J8" s="817"/>
      <c r="K8" s="817" t="s">
        <v>127</v>
      </c>
      <c r="L8" s="818"/>
      <c r="M8" s="818"/>
      <c r="N8" s="818"/>
      <c r="O8" s="818"/>
      <c r="P8" s="817" t="s">
        <v>163</v>
      </c>
      <c r="Q8" s="818"/>
      <c r="R8" s="818"/>
      <c r="S8" s="818"/>
      <c r="T8" s="818"/>
      <c r="U8" s="818"/>
      <c r="V8" s="819" t="s">
        <v>128</v>
      </c>
      <c r="W8" s="819"/>
      <c r="X8" s="819"/>
      <c r="Y8" s="819"/>
      <c r="Z8" s="817" t="s">
        <v>129</v>
      </c>
      <c r="AA8" s="817"/>
      <c r="AB8" s="817"/>
    </row>
    <row r="9" spans="1:28" ht="18.75" customHeight="1">
      <c r="A9" s="836" t="s">
        <v>270</v>
      </c>
      <c r="B9" s="837"/>
      <c r="C9" s="837"/>
      <c r="D9" s="837"/>
      <c r="E9" s="837"/>
      <c r="F9" s="837"/>
      <c r="G9" s="837"/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8"/>
    </row>
    <row r="10" spans="1:28" ht="40.5" customHeight="1">
      <c r="A10" s="750"/>
      <c r="B10" s="750"/>
      <c r="C10" s="799"/>
      <c r="D10" s="799"/>
      <c r="E10" s="799"/>
      <c r="F10" s="750" t="s">
        <v>48</v>
      </c>
      <c r="G10" s="750"/>
      <c r="H10" s="750"/>
      <c r="I10" s="750"/>
      <c r="J10" s="750"/>
      <c r="K10" s="808" t="s">
        <v>269</v>
      </c>
      <c r="L10" s="808"/>
      <c r="M10" s="808"/>
      <c r="N10" s="808"/>
      <c r="O10" s="808"/>
      <c r="P10" s="839" t="s">
        <v>48</v>
      </c>
      <c r="Q10" s="839"/>
      <c r="R10" s="839"/>
      <c r="S10" s="839"/>
      <c r="T10" s="839"/>
      <c r="U10" s="839"/>
      <c r="V10" s="755"/>
      <c r="W10" s="600"/>
      <c r="X10" s="600"/>
      <c r="Y10" s="600"/>
      <c r="Z10" s="756"/>
      <c r="AA10" s="756"/>
      <c r="AB10" s="756"/>
    </row>
    <row r="11" spans="1:28" s="83" customFormat="1" ht="39" customHeight="1">
      <c r="A11" s="750"/>
      <c r="B11" s="750"/>
      <c r="C11" s="799"/>
      <c r="D11" s="799"/>
      <c r="E11" s="799"/>
      <c r="F11" s="750" t="s">
        <v>48</v>
      </c>
      <c r="G11" s="750"/>
      <c r="H11" s="750"/>
      <c r="I11" s="750"/>
      <c r="J11" s="750"/>
      <c r="K11" s="804" t="s">
        <v>271</v>
      </c>
      <c r="L11" s="804"/>
      <c r="M11" s="804"/>
      <c r="N11" s="804"/>
      <c r="O11" s="804"/>
      <c r="P11" s="839"/>
      <c r="Q11" s="839"/>
      <c r="R11" s="839"/>
      <c r="S11" s="839"/>
      <c r="T11" s="839"/>
      <c r="U11" s="839"/>
      <c r="V11" s="755"/>
      <c r="W11" s="600"/>
      <c r="X11" s="600"/>
      <c r="Y11" s="600"/>
      <c r="Z11" s="756"/>
      <c r="AA11" s="756"/>
      <c r="AB11" s="756"/>
    </row>
    <row r="12" spans="1:30" ht="18.75" customHeight="1">
      <c r="A12" s="805" t="s">
        <v>412</v>
      </c>
      <c r="B12" s="806"/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6"/>
      <c r="W12" s="806"/>
      <c r="X12" s="806"/>
      <c r="Y12" s="806"/>
      <c r="Z12" s="806"/>
      <c r="AA12" s="806"/>
      <c r="AB12" s="807"/>
      <c r="AD12" s="100" t="s">
        <v>259</v>
      </c>
    </row>
    <row r="13" spans="1:30" ht="40.5" customHeight="1">
      <c r="A13" s="750"/>
      <c r="B13" s="750"/>
      <c r="C13" s="751"/>
      <c r="D13" s="751"/>
      <c r="E13" s="751"/>
      <c r="F13" s="750" t="s">
        <v>48</v>
      </c>
      <c r="G13" s="750"/>
      <c r="H13" s="750"/>
      <c r="I13" s="750"/>
      <c r="J13" s="750"/>
      <c r="K13" s="803" t="s">
        <v>413</v>
      </c>
      <c r="L13" s="803"/>
      <c r="M13" s="803"/>
      <c r="N13" s="803"/>
      <c r="O13" s="803"/>
      <c r="P13" s="750"/>
      <c r="Q13" s="750"/>
      <c r="R13" s="750"/>
      <c r="S13" s="750"/>
      <c r="T13" s="750"/>
      <c r="U13" s="750"/>
      <c r="V13" s="755"/>
      <c r="W13" s="600"/>
      <c r="X13" s="600"/>
      <c r="Y13" s="600"/>
      <c r="Z13" s="756"/>
      <c r="AA13" s="756"/>
      <c r="AB13" s="756"/>
      <c r="AD13" s="101" t="s">
        <v>260</v>
      </c>
    </row>
    <row r="14" spans="1:30" s="83" customFormat="1" ht="40.5" customHeight="1">
      <c r="A14" s="750"/>
      <c r="B14" s="750"/>
      <c r="C14" s="751"/>
      <c r="D14" s="751"/>
      <c r="E14" s="751"/>
      <c r="F14" s="750" t="s">
        <v>48</v>
      </c>
      <c r="G14" s="750"/>
      <c r="H14" s="750"/>
      <c r="I14" s="750"/>
      <c r="J14" s="750"/>
      <c r="K14" s="794" t="s">
        <v>413</v>
      </c>
      <c r="L14" s="794"/>
      <c r="M14" s="794"/>
      <c r="N14" s="794"/>
      <c r="O14" s="794"/>
      <c r="P14" s="750"/>
      <c r="Q14" s="750"/>
      <c r="R14" s="750"/>
      <c r="S14" s="750"/>
      <c r="T14" s="750"/>
      <c r="U14" s="750"/>
      <c r="V14" s="755"/>
      <c r="W14" s="600"/>
      <c r="X14" s="600"/>
      <c r="Y14" s="600"/>
      <c r="Z14" s="756"/>
      <c r="AA14" s="756"/>
      <c r="AB14" s="756"/>
      <c r="AD14" s="95"/>
    </row>
    <row r="15" spans="1:30" ht="18.75" customHeight="1">
      <c r="A15" s="800" t="s">
        <v>414</v>
      </c>
      <c r="B15" s="848"/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9"/>
      <c r="AD15" s="100" t="s">
        <v>259</v>
      </c>
    </row>
    <row r="16" spans="1:30" ht="40.5" customHeight="1">
      <c r="A16" s="750" t="s">
        <v>48</v>
      </c>
      <c r="B16" s="750"/>
      <c r="C16" s="799" t="s">
        <v>48</v>
      </c>
      <c r="D16" s="799"/>
      <c r="E16" s="799"/>
      <c r="F16" s="750" t="s">
        <v>48</v>
      </c>
      <c r="G16" s="750"/>
      <c r="H16" s="750"/>
      <c r="I16" s="750"/>
      <c r="J16" s="750"/>
      <c r="K16" s="803" t="s">
        <v>415</v>
      </c>
      <c r="L16" s="803"/>
      <c r="M16" s="803"/>
      <c r="N16" s="803"/>
      <c r="O16" s="803"/>
      <c r="P16" s="850" t="s">
        <v>48</v>
      </c>
      <c r="Q16" s="850"/>
      <c r="R16" s="850"/>
      <c r="S16" s="850"/>
      <c r="T16" s="850"/>
      <c r="U16" s="850"/>
      <c r="V16" s="755"/>
      <c r="W16" s="600"/>
      <c r="X16" s="600"/>
      <c r="Y16" s="600"/>
      <c r="Z16" s="756"/>
      <c r="AA16" s="756"/>
      <c r="AB16" s="756"/>
      <c r="AD16" s="101" t="s">
        <v>260</v>
      </c>
    </row>
    <row r="17" spans="1:28" s="83" customFormat="1" ht="40.5" customHeight="1">
      <c r="A17" s="750" t="s">
        <v>48</v>
      </c>
      <c r="B17" s="750"/>
      <c r="C17" s="799" t="s">
        <v>48</v>
      </c>
      <c r="D17" s="799"/>
      <c r="E17" s="799"/>
      <c r="F17" s="750" t="s">
        <v>48</v>
      </c>
      <c r="G17" s="750"/>
      <c r="H17" s="750"/>
      <c r="I17" s="750"/>
      <c r="J17" s="750"/>
      <c r="K17" s="794" t="s">
        <v>416</v>
      </c>
      <c r="L17" s="794"/>
      <c r="M17" s="794"/>
      <c r="N17" s="794"/>
      <c r="O17" s="794"/>
      <c r="P17" s="850" t="s">
        <v>48</v>
      </c>
      <c r="Q17" s="850"/>
      <c r="R17" s="850"/>
      <c r="S17" s="850"/>
      <c r="T17" s="850"/>
      <c r="U17" s="850"/>
      <c r="V17" s="755"/>
      <c r="W17" s="600"/>
      <c r="X17" s="600"/>
      <c r="Y17" s="600"/>
      <c r="Z17" s="756"/>
      <c r="AA17" s="756"/>
      <c r="AB17" s="756"/>
    </row>
    <row r="18" spans="1:30" ht="18.75" customHeight="1">
      <c r="A18" s="798" t="s">
        <v>417</v>
      </c>
      <c r="B18" s="798"/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D18" s="100" t="s">
        <v>259</v>
      </c>
    </row>
    <row r="19" spans="1:30" ht="40.5" customHeight="1">
      <c r="A19" s="750" t="s">
        <v>48</v>
      </c>
      <c r="B19" s="750"/>
      <c r="C19" s="751" t="s">
        <v>48</v>
      </c>
      <c r="D19" s="751"/>
      <c r="E19" s="751"/>
      <c r="F19" s="750" t="s">
        <v>48</v>
      </c>
      <c r="G19" s="750"/>
      <c r="H19" s="750"/>
      <c r="I19" s="750"/>
      <c r="J19" s="750"/>
      <c r="K19" s="803" t="s">
        <v>418</v>
      </c>
      <c r="L19" s="803"/>
      <c r="M19" s="803"/>
      <c r="N19" s="803"/>
      <c r="O19" s="803"/>
      <c r="P19" s="750" t="s">
        <v>48</v>
      </c>
      <c r="Q19" s="750"/>
      <c r="R19" s="750"/>
      <c r="S19" s="750"/>
      <c r="T19" s="750"/>
      <c r="U19" s="750"/>
      <c r="V19" s="755"/>
      <c r="W19" s="600"/>
      <c r="X19" s="600"/>
      <c r="Y19" s="600"/>
      <c r="Z19" s="756"/>
      <c r="AA19" s="756"/>
      <c r="AB19" s="756"/>
      <c r="AD19" s="101" t="s">
        <v>260</v>
      </c>
    </row>
    <row r="20" spans="1:28" s="83" customFormat="1" ht="40.5" customHeight="1">
      <c r="A20" s="750" t="s">
        <v>48</v>
      </c>
      <c r="B20" s="750"/>
      <c r="C20" s="751" t="s">
        <v>48</v>
      </c>
      <c r="D20" s="751"/>
      <c r="E20" s="751"/>
      <c r="F20" s="750" t="s">
        <v>48</v>
      </c>
      <c r="G20" s="750"/>
      <c r="H20" s="750"/>
      <c r="I20" s="750"/>
      <c r="J20" s="750"/>
      <c r="K20" s="794" t="s">
        <v>418</v>
      </c>
      <c r="L20" s="794"/>
      <c r="M20" s="794"/>
      <c r="N20" s="794"/>
      <c r="O20" s="794"/>
      <c r="P20" s="750" t="s">
        <v>48</v>
      </c>
      <c r="Q20" s="750"/>
      <c r="R20" s="750"/>
      <c r="S20" s="750"/>
      <c r="T20" s="750"/>
      <c r="U20" s="750"/>
      <c r="V20" s="755"/>
      <c r="W20" s="600"/>
      <c r="X20" s="600"/>
      <c r="Y20" s="600"/>
      <c r="Z20" s="756"/>
      <c r="AA20" s="756"/>
      <c r="AB20" s="756"/>
    </row>
    <row r="21" spans="1:30" ht="30" customHeight="1">
      <c r="A21" s="93" t="s">
        <v>132</v>
      </c>
      <c r="B21" s="601" t="s">
        <v>245</v>
      </c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756"/>
      <c r="AA21" s="756"/>
      <c r="AB21" s="756"/>
      <c r="AD21" s="100" t="s">
        <v>259</v>
      </c>
    </row>
    <row r="22" spans="1:30" ht="30" customHeight="1">
      <c r="A22" s="93" t="s">
        <v>133</v>
      </c>
      <c r="B22" s="603" t="s">
        <v>130</v>
      </c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766">
        <f ca="1">SUM(Z10:OFFSET(Razem_BIVA9_113,-1,25))</f>
        <v>0</v>
      </c>
      <c r="AA22" s="766"/>
      <c r="AB22" s="766"/>
      <c r="AD22" s="101" t="s">
        <v>260</v>
      </c>
    </row>
    <row r="23" spans="1:28" ht="14.25" customHeight="1">
      <c r="A23" s="767" t="s">
        <v>134</v>
      </c>
      <c r="B23" s="820" t="s">
        <v>161</v>
      </c>
      <c r="C23" s="821"/>
      <c r="D23" s="821"/>
      <c r="E23" s="821"/>
      <c r="F23" s="821"/>
      <c r="G23" s="821"/>
      <c r="H23" s="822"/>
      <c r="I23" s="779" t="str">
        <f>IF(Z22&gt;0,"Wpisz wartość kursu EUR do PLN","nd")</f>
        <v>nd</v>
      </c>
      <c r="J23" s="780"/>
      <c r="K23" s="781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785" t="s">
        <v>131</v>
      </c>
      <c r="Z23" s="787">
        <f>IF(Z22=0,"",W4-Z22)</f>
      </c>
      <c r="AA23" s="788"/>
      <c r="AB23" s="789"/>
    </row>
    <row r="24" spans="1:28" ht="14.25" customHeight="1">
      <c r="A24" s="768"/>
      <c r="B24" s="823"/>
      <c r="C24" s="698"/>
      <c r="D24" s="698"/>
      <c r="E24" s="698"/>
      <c r="F24" s="698"/>
      <c r="G24" s="698"/>
      <c r="H24" s="824"/>
      <c r="I24" s="779"/>
      <c r="J24" s="780"/>
      <c r="K24" s="781"/>
      <c r="L24" s="831" t="s">
        <v>352</v>
      </c>
      <c r="M24" s="832"/>
      <c r="N24" s="832"/>
      <c r="O24" s="156"/>
      <c r="P24" s="851"/>
      <c r="Q24" s="852"/>
      <c r="R24" s="852"/>
      <c r="S24" s="852"/>
      <c r="T24" s="852"/>
      <c r="U24" s="853"/>
      <c r="V24" s="156"/>
      <c r="W24" s="156"/>
      <c r="Y24" s="786"/>
      <c r="Z24" s="790"/>
      <c r="AA24" s="791"/>
      <c r="AB24" s="792"/>
    </row>
    <row r="25" spans="1:28" ht="26.25" customHeight="1">
      <c r="A25" s="769"/>
      <c r="B25" s="825"/>
      <c r="C25" s="826"/>
      <c r="D25" s="826"/>
      <c r="E25" s="826"/>
      <c r="F25" s="826"/>
      <c r="G25" s="826"/>
      <c r="H25" s="827"/>
      <c r="I25" s="782"/>
      <c r="J25" s="783"/>
      <c r="K25" s="784"/>
      <c r="L25" s="210"/>
      <c r="M25" s="211"/>
      <c r="N25" s="793" t="s">
        <v>27</v>
      </c>
      <c r="O25" s="793"/>
      <c r="P25" s="793"/>
      <c r="Q25" s="793"/>
      <c r="R25" s="793"/>
      <c r="S25" s="793"/>
      <c r="T25" s="793"/>
      <c r="U25" s="793"/>
      <c r="V25" s="793"/>
      <c r="W25" s="793"/>
      <c r="X25" s="21"/>
      <c r="Y25" s="92" t="s">
        <v>6</v>
      </c>
      <c r="Z25" s="766">
        <f>_xlfn.IFERROR(IF(Z22=0,"",Z23*I23),"podaj kurs euro")</f>
      </c>
      <c r="AA25" s="766"/>
      <c r="AB25" s="766"/>
    </row>
    <row r="26" spans="1:28" ht="2.25" customHeight="1">
      <c r="A26" s="22"/>
      <c r="B26" s="23"/>
      <c r="C26" s="23"/>
      <c r="D26" s="23"/>
      <c r="E26" s="23"/>
      <c r="F26" s="23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7"/>
      <c r="V26" s="24"/>
      <c r="W26" s="16"/>
      <c r="X26" s="16"/>
      <c r="Y26" s="16"/>
      <c r="Z26" s="16"/>
      <c r="AA26" s="16"/>
      <c r="AB26" s="16"/>
    </row>
    <row r="27" spans="1:28" s="90" customFormat="1" ht="85.5" customHeight="1">
      <c r="A27" s="617" t="s">
        <v>419</v>
      </c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</row>
    <row r="28" spans="1:28" ht="12.75" customHeight="1">
      <c r="A28" s="14"/>
      <c r="B28" s="15"/>
      <c r="C28" s="15"/>
      <c r="D28" s="15"/>
      <c r="E28" s="15"/>
      <c r="F28" s="15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8"/>
      <c r="U28" s="29"/>
      <c r="V28" s="16"/>
      <c r="W28" s="16"/>
      <c r="X28" s="16"/>
      <c r="Y28" s="16"/>
      <c r="Z28" s="16"/>
      <c r="AA28" s="16"/>
      <c r="AB28" s="16"/>
    </row>
    <row r="29" spans="1:28" ht="6" customHeight="1">
      <c r="A29" s="14"/>
      <c r="B29" s="15"/>
      <c r="C29" s="15"/>
      <c r="D29" s="15"/>
      <c r="E29" s="15"/>
      <c r="F29" s="15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8"/>
      <c r="U29" s="29"/>
      <c r="V29" s="16"/>
      <c r="W29" s="16"/>
      <c r="X29" s="16"/>
      <c r="Y29" s="16"/>
      <c r="Z29" s="16"/>
      <c r="AA29" s="16"/>
      <c r="AB29" s="16"/>
    </row>
    <row r="30" spans="1:28" ht="15" customHeight="1">
      <c r="A30" s="574" t="s">
        <v>135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840">
        <v>200000</v>
      </c>
      <c r="X30" s="841"/>
      <c r="Y30" s="841"/>
      <c r="Z30" s="842"/>
      <c r="AA30" s="91" t="s">
        <v>8</v>
      </c>
      <c r="AB30" s="809">
        <f>IF(Z49=0,"","x")</f>
      </c>
    </row>
    <row r="31" spans="1:28" ht="3" customHeight="1">
      <c r="A31" s="574"/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843"/>
      <c r="X31" s="844"/>
      <c r="Y31" s="844"/>
      <c r="Z31" s="845"/>
      <c r="AB31" s="810"/>
    </row>
    <row r="32" spans="1:28" ht="22.5" customHeight="1">
      <c r="A32" s="474" t="s">
        <v>136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</row>
    <row r="33" spans="1:28" ht="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28" ht="18.75" customHeight="1">
      <c r="A34" s="604" t="s">
        <v>123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  <c r="S34" s="605"/>
      <c r="T34" s="605"/>
      <c r="U34" s="605"/>
      <c r="V34" s="605"/>
      <c r="W34" s="605"/>
      <c r="X34" s="605"/>
      <c r="Y34" s="605"/>
      <c r="Z34" s="605"/>
      <c r="AA34" s="605"/>
      <c r="AB34" s="606"/>
    </row>
    <row r="35" spans="1:28" ht="38.25" customHeight="1">
      <c r="A35" s="817" t="s">
        <v>124</v>
      </c>
      <c r="B35" s="817"/>
      <c r="C35" s="817" t="s">
        <v>125</v>
      </c>
      <c r="D35" s="817"/>
      <c r="E35" s="817"/>
      <c r="F35" s="817" t="s">
        <v>126</v>
      </c>
      <c r="G35" s="817"/>
      <c r="H35" s="817"/>
      <c r="I35" s="817"/>
      <c r="J35" s="817"/>
      <c r="K35" s="817" t="s">
        <v>127</v>
      </c>
      <c r="L35" s="818"/>
      <c r="M35" s="818"/>
      <c r="N35" s="818"/>
      <c r="O35" s="818"/>
      <c r="P35" s="817" t="s">
        <v>163</v>
      </c>
      <c r="Q35" s="818"/>
      <c r="R35" s="818"/>
      <c r="S35" s="818"/>
      <c r="T35" s="818"/>
      <c r="U35" s="818"/>
      <c r="V35" s="819" t="s">
        <v>128</v>
      </c>
      <c r="W35" s="819"/>
      <c r="X35" s="819"/>
      <c r="Y35" s="819"/>
      <c r="Z35" s="817" t="s">
        <v>129</v>
      </c>
      <c r="AA35" s="817"/>
      <c r="AB35" s="817"/>
    </row>
    <row r="36" spans="1:28" ht="18.75" customHeight="1">
      <c r="A36" s="798" t="s">
        <v>272</v>
      </c>
      <c r="B36" s="798"/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  <c r="AA36" s="798"/>
      <c r="AB36" s="798"/>
    </row>
    <row r="37" spans="1:28" ht="42" customHeight="1">
      <c r="A37" s="750" t="s">
        <v>48</v>
      </c>
      <c r="B37" s="750"/>
      <c r="C37" s="799" t="s">
        <v>48</v>
      </c>
      <c r="D37" s="799"/>
      <c r="E37" s="799"/>
      <c r="F37" s="750" t="s">
        <v>48</v>
      </c>
      <c r="G37" s="750"/>
      <c r="H37" s="750"/>
      <c r="I37" s="750"/>
      <c r="J37" s="750"/>
      <c r="K37" s="808" t="s">
        <v>271</v>
      </c>
      <c r="L37" s="808"/>
      <c r="M37" s="808"/>
      <c r="N37" s="808"/>
      <c r="O37" s="808"/>
      <c r="P37" s="750" t="s">
        <v>48</v>
      </c>
      <c r="Q37" s="750"/>
      <c r="R37" s="750"/>
      <c r="S37" s="750"/>
      <c r="T37" s="750"/>
      <c r="U37" s="750"/>
      <c r="V37" s="755"/>
      <c r="W37" s="600"/>
      <c r="X37" s="600"/>
      <c r="Y37" s="600"/>
      <c r="Z37" s="756"/>
      <c r="AA37" s="756"/>
      <c r="AB37" s="756"/>
    </row>
    <row r="38" spans="1:28" s="83" customFormat="1" ht="42" customHeight="1">
      <c r="A38" s="750"/>
      <c r="B38" s="750"/>
      <c r="C38" s="799"/>
      <c r="D38" s="799"/>
      <c r="E38" s="799"/>
      <c r="F38" s="750"/>
      <c r="G38" s="750"/>
      <c r="H38" s="750"/>
      <c r="I38" s="750"/>
      <c r="J38" s="750"/>
      <c r="K38" s="804" t="s">
        <v>271</v>
      </c>
      <c r="L38" s="804"/>
      <c r="M38" s="804"/>
      <c r="N38" s="804"/>
      <c r="O38" s="804"/>
      <c r="P38" s="750"/>
      <c r="Q38" s="750"/>
      <c r="R38" s="750"/>
      <c r="S38" s="750"/>
      <c r="T38" s="750"/>
      <c r="U38" s="750"/>
      <c r="V38" s="755"/>
      <c r="W38" s="600"/>
      <c r="X38" s="600"/>
      <c r="Y38" s="600"/>
      <c r="Z38" s="756"/>
      <c r="AA38" s="756"/>
      <c r="AB38" s="756"/>
    </row>
    <row r="39" spans="1:30" ht="18" customHeight="1">
      <c r="A39" s="805" t="s">
        <v>420</v>
      </c>
      <c r="B39" s="806"/>
      <c r="C39" s="806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  <c r="Y39" s="806"/>
      <c r="Z39" s="806"/>
      <c r="AA39" s="806"/>
      <c r="AB39" s="807"/>
      <c r="AD39" s="100" t="s">
        <v>259</v>
      </c>
    </row>
    <row r="40" spans="1:30" ht="42" customHeight="1">
      <c r="A40" s="750"/>
      <c r="B40" s="750"/>
      <c r="C40" s="799"/>
      <c r="D40" s="799"/>
      <c r="E40" s="799"/>
      <c r="F40" s="750"/>
      <c r="G40" s="750"/>
      <c r="H40" s="750"/>
      <c r="I40" s="750"/>
      <c r="J40" s="750"/>
      <c r="K40" s="803" t="s">
        <v>421</v>
      </c>
      <c r="L40" s="803"/>
      <c r="M40" s="803"/>
      <c r="N40" s="803"/>
      <c r="O40" s="803"/>
      <c r="P40" s="750"/>
      <c r="Q40" s="750"/>
      <c r="R40" s="750"/>
      <c r="S40" s="750"/>
      <c r="T40" s="750"/>
      <c r="U40" s="750"/>
      <c r="V40" s="755"/>
      <c r="W40" s="600"/>
      <c r="X40" s="600"/>
      <c r="Y40" s="600"/>
      <c r="Z40" s="756"/>
      <c r="AA40" s="756"/>
      <c r="AB40" s="756"/>
      <c r="AD40" s="101" t="s">
        <v>260</v>
      </c>
    </row>
    <row r="41" spans="1:28" s="83" customFormat="1" ht="42" customHeight="1">
      <c r="A41" s="750"/>
      <c r="B41" s="750"/>
      <c r="C41" s="799"/>
      <c r="D41" s="799"/>
      <c r="E41" s="799"/>
      <c r="F41" s="750"/>
      <c r="G41" s="750"/>
      <c r="H41" s="750"/>
      <c r="I41" s="750"/>
      <c r="J41" s="750"/>
      <c r="K41" s="794" t="s">
        <v>421</v>
      </c>
      <c r="L41" s="794"/>
      <c r="M41" s="794"/>
      <c r="N41" s="794"/>
      <c r="O41" s="794"/>
      <c r="P41" s="750"/>
      <c r="Q41" s="750"/>
      <c r="R41" s="750"/>
      <c r="S41" s="750"/>
      <c r="T41" s="750"/>
      <c r="U41" s="750"/>
      <c r="V41" s="755"/>
      <c r="W41" s="600"/>
      <c r="X41" s="600"/>
      <c r="Y41" s="600"/>
      <c r="Z41" s="756"/>
      <c r="AA41" s="756"/>
      <c r="AB41" s="756"/>
    </row>
    <row r="42" spans="1:30" ht="18.75" customHeight="1">
      <c r="A42" s="800" t="s">
        <v>422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1"/>
      <c r="X42" s="801"/>
      <c r="Y42" s="801"/>
      <c r="Z42" s="801"/>
      <c r="AA42" s="801"/>
      <c r="AB42" s="802"/>
      <c r="AD42" s="100" t="s">
        <v>259</v>
      </c>
    </row>
    <row r="43" spans="1:30" ht="42" customHeight="1">
      <c r="A43" s="750" t="s">
        <v>48</v>
      </c>
      <c r="B43" s="750"/>
      <c r="C43" s="799" t="s">
        <v>48</v>
      </c>
      <c r="D43" s="799"/>
      <c r="E43" s="799"/>
      <c r="F43" s="750" t="s">
        <v>48</v>
      </c>
      <c r="G43" s="750"/>
      <c r="H43" s="750"/>
      <c r="I43" s="750"/>
      <c r="J43" s="750"/>
      <c r="K43" s="803" t="s">
        <v>416</v>
      </c>
      <c r="L43" s="803"/>
      <c r="M43" s="803"/>
      <c r="N43" s="803"/>
      <c r="O43" s="803"/>
      <c r="P43" s="750" t="s">
        <v>48</v>
      </c>
      <c r="Q43" s="750"/>
      <c r="R43" s="750"/>
      <c r="S43" s="750"/>
      <c r="T43" s="750"/>
      <c r="U43" s="750"/>
      <c r="V43" s="755"/>
      <c r="W43" s="600"/>
      <c r="X43" s="600"/>
      <c r="Y43" s="600"/>
      <c r="Z43" s="756"/>
      <c r="AA43" s="756"/>
      <c r="AB43" s="756"/>
      <c r="AD43" s="101" t="s">
        <v>260</v>
      </c>
    </row>
    <row r="44" spans="1:28" s="83" customFormat="1" ht="42" customHeight="1">
      <c r="A44" s="750" t="s">
        <v>48</v>
      </c>
      <c r="B44" s="750"/>
      <c r="C44" s="799" t="s">
        <v>48</v>
      </c>
      <c r="D44" s="799"/>
      <c r="E44" s="799"/>
      <c r="F44" s="750" t="s">
        <v>48</v>
      </c>
      <c r="G44" s="750"/>
      <c r="H44" s="750"/>
      <c r="I44" s="750"/>
      <c r="J44" s="750"/>
      <c r="K44" s="794" t="s">
        <v>416</v>
      </c>
      <c r="L44" s="794"/>
      <c r="M44" s="794"/>
      <c r="N44" s="794"/>
      <c r="O44" s="794"/>
      <c r="P44" s="750" t="s">
        <v>48</v>
      </c>
      <c r="Q44" s="750"/>
      <c r="R44" s="750"/>
      <c r="S44" s="750"/>
      <c r="T44" s="750"/>
      <c r="U44" s="750"/>
      <c r="V44" s="755"/>
      <c r="W44" s="600"/>
      <c r="X44" s="600"/>
      <c r="Y44" s="600"/>
      <c r="Z44" s="756"/>
      <c r="AA44" s="756"/>
      <c r="AB44" s="756"/>
    </row>
    <row r="45" spans="1:30" ht="18.75" customHeight="1">
      <c r="A45" s="798" t="s">
        <v>423</v>
      </c>
      <c r="B45" s="798"/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8"/>
      <c r="T45" s="798"/>
      <c r="U45" s="798"/>
      <c r="V45" s="798"/>
      <c r="W45" s="798"/>
      <c r="X45" s="798"/>
      <c r="Y45" s="798"/>
      <c r="Z45" s="798"/>
      <c r="AA45" s="798"/>
      <c r="AB45" s="798"/>
      <c r="AD45" s="100" t="s">
        <v>259</v>
      </c>
    </row>
    <row r="46" spans="1:30" ht="42" customHeight="1">
      <c r="A46" s="750" t="s">
        <v>48</v>
      </c>
      <c r="B46" s="750"/>
      <c r="C46" s="799" t="s">
        <v>48</v>
      </c>
      <c r="D46" s="799"/>
      <c r="E46" s="799"/>
      <c r="F46" s="750" t="s">
        <v>48</v>
      </c>
      <c r="G46" s="750"/>
      <c r="H46" s="750"/>
      <c r="I46" s="750"/>
      <c r="J46" s="750"/>
      <c r="K46" s="795" t="s">
        <v>418</v>
      </c>
      <c r="L46" s="796"/>
      <c r="M46" s="796"/>
      <c r="N46" s="796"/>
      <c r="O46" s="797"/>
      <c r="P46" s="750" t="s">
        <v>48</v>
      </c>
      <c r="Q46" s="750"/>
      <c r="R46" s="750"/>
      <c r="S46" s="750"/>
      <c r="T46" s="750"/>
      <c r="U46" s="750"/>
      <c r="V46" s="755"/>
      <c r="W46" s="600"/>
      <c r="X46" s="600"/>
      <c r="Y46" s="600"/>
      <c r="Z46" s="756"/>
      <c r="AA46" s="756"/>
      <c r="AB46" s="756"/>
      <c r="AD46" s="101" t="s">
        <v>260</v>
      </c>
    </row>
    <row r="47" spans="1:28" s="83" customFormat="1" ht="42" customHeight="1">
      <c r="A47" s="750" t="s">
        <v>48</v>
      </c>
      <c r="B47" s="750"/>
      <c r="C47" s="799" t="s">
        <v>48</v>
      </c>
      <c r="D47" s="799"/>
      <c r="E47" s="799"/>
      <c r="F47" s="750" t="s">
        <v>48</v>
      </c>
      <c r="G47" s="750"/>
      <c r="H47" s="750"/>
      <c r="I47" s="750"/>
      <c r="J47" s="750"/>
      <c r="K47" s="752" t="s">
        <v>418</v>
      </c>
      <c r="L47" s="753"/>
      <c r="M47" s="753"/>
      <c r="N47" s="753"/>
      <c r="O47" s="754"/>
      <c r="P47" s="750" t="s">
        <v>48</v>
      </c>
      <c r="Q47" s="750"/>
      <c r="R47" s="750"/>
      <c r="S47" s="750"/>
      <c r="T47" s="750"/>
      <c r="U47" s="750"/>
      <c r="V47" s="755"/>
      <c r="W47" s="600"/>
      <c r="X47" s="600"/>
      <c r="Y47" s="600"/>
      <c r="Z47" s="756"/>
      <c r="AA47" s="756"/>
      <c r="AB47" s="756"/>
    </row>
    <row r="48" spans="1:30" ht="30" customHeight="1">
      <c r="A48" s="93" t="s">
        <v>137</v>
      </c>
      <c r="B48" s="601" t="s">
        <v>245</v>
      </c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756"/>
      <c r="AA48" s="756"/>
      <c r="AB48" s="756"/>
      <c r="AD48" s="100" t="s">
        <v>259</v>
      </c>
    </row>
    <row r="49" spans="1:30" ht="30" customHeight="1">
      <c r="A49" s="93" t="s">
        <v>138</v>
      </c>
      <c r="B49" s="603" t="s">
        <v>130</v>
      </c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766">
        <v>0</v>
      </c>
      <c r="AA49" s="766"/>
      <c r="AB49" s="766"/>
      <c r="AD49" s="101" t="s">
        <v>260</v>
      </c>
    </row>
    <row r="50" spans="1:28" ht="14.25" customHeight="1">
      <c r="A50" s="767" t="s">
        <v>139</v>
      </c>
      <c r="B50" s="820" t="s">
        <v>161</v>
      </c>
      <c r="C50" s="821"/>
      <c r="D50" s="821"/>
      <c r="E50" s="821"/>
      <c r="F50" s="821"/>
      <c r="G50" s="821"/>
      <c r="H50" s="822"/>
      <c r="I50" s="828">
        <v>4</v>
      </c>
      <c r="J50" s="829"/>
      <c r="K50" s="830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785" t="s">
        <v>131</v>
      </c>
      <c r="Z50" s="787">
        <f>IF(Z49=0,"",W30-Z49)</f>
      </c>
      <c r="AA50" s="788"/>
      <c r="AB50" s="789"/>
    </row>
    <row r="51" spans="1:28" ht="14.25" customHeight="1">
      <c r="A51" s="768"/>
      <c r="B51" s="823"/>
      <c r="C51" s="698"/>
      <c r="D51" s="698"/>
      <c r="E51" s="698"/>
      <c r="F51" s="698"/>
      <c r="G51" s="698"/>
      <c r="H51" s="824"/>
      <c r="I51" s="779"/>
      <c r="J51" s="780"/>
      <c r="K51" s="781"/>
      <c r="L51" s="831" t="s">
        <v>352</v>
      </c>
      <c r="M51" s="832"/>
      <c r="N51" s="832"/>
      <c r="O51" s="156"/>
      <c r="P51" s="851"/>
      <c r="Q51" s="852"/>
      <c r="R51" s="852"/>
      <c r="S51" s="852"/>
      <c r="T51" s="852"/>
      <c r="U51" s="853"/>
      <c r="V51" s="156"/>
      <c r="W51" s="156"/>
      <c r="Y51" s="786"/>
      <c r="Z51" s="790"/>
      <c r="AA51" s="791"/>
      <c r="AB51" s="792"/>
    </row>
    <row r="52" spans="1:28" ht="26.25" customHeight="1">
      <c r="A52" s="769"/>
      <c r="B52" s="825"/>
      <c r="C52" s="826"/>
      <c r="D52" s="826"/>
      <c r="E52" s="826"/>
      <c r="F52" s="826"/>
      <c r="G52" s="826"/>
      <c r="H52" s="827"/>
      <c r="I52" s="782"/>
      <c r="J52" s="783"/>
      <c r="K52" s="784"/>
      <c r="L52" s="210"/>
      <c r="M52" s="211"/>
      <c r="N52" s="793" t="s">
        <v>27</v>
      </c>
      <c r="O52" s="793"/>
      <c r="P52" s="793"/>
      <c r="Q52" s="793"/>
      <c r="R52" s="793"/>
      <c r="S52" s="793"/>
      <c r="T52" s="793"/>
      <c r="U52" s="793"/>
      <c r="V52" s="793"/>
      <c r="W52" s="793"/>
      <c r="X52" s="21"/>
      <c r="Y52" s="92" t="s">
        <v>6</v>
      </c>
      <c r="Z52" s="766">
        <f>IF(Z49=0,"",Z50*I50)</f>
      </c>
      <c r="AA52" s="766"/>
      <c r="AB52" s="766"/>
    </row>
    <row r="53" spans="1:28" ht="6" customHeight="1">
      <c r="A53" s="14"/>
      <c r="B53" s="15"/>
      <c r="C53" s="15"/>
      <c r="D53" s="15"/>
      <c r="E53" s="15"/>
      <c r="F53" s="15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/>
      <c r="U53" s="29"/>
      <c r="V53" s="16"/>
      <c r="W53" s="16"/>
      <c r="X53" s="16"/>
      <c r="Y53" s="16"/>
      <c r="Z53" s="16"/>
      <c r="AA53" s="16"/>
      <c r="AB53" s="16"/>
    </row>
    <row r="54" spans="1:28" ht="6" customHeight="1">
      <c r="A54" s="14"/>
      <c r="B54" s="15"/>
      <c r="C54" s="15"/>
      <c r="D54" s="15"/>
      <c r="E54" s="15"/>
      <c r="F54" s="15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8"/>
      <c r="U54" s="29"/>
      <c r="V54" s="16"/>
      <c r="W54" s="16"/>
      <c r="X54" s="16"/>
      <c r="Y54" s="16"/>
      <c r="Z54" s="16"/>
      <c r="AA54" s="16"/>
      <c r="AB54" s="16"/>
    </row>
    <row r="55" spans="1:28" ht="15" customHeight="1">
      <c r="A55" s="574" t="s">
        <v>140</v>
      </c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840">
        <v>100000</v>
      </c>
      <c r="X55" s="841"/>
      <c r="Y55" s="841"/>
      <c r="Z55" s="842"/>
      <c r="AA55" s="91" t="s">
        <v>8</v>
      </c>
      <c r="AB55" s="809"/>
    </row>
    <row r="56" spans="1:28" ht="3" customHeight="1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843"/>
      <c r="X56" s="844"/>
      <c r="Y56" s="844"/>
      <c r="Z56" s="845"/>
      <c r="AB56" s="810"/>
    </row>
    <row r="57" spans="1:28" ht="3" customHeight="1">
      <c r="A57" s="14"/>
      <c r="B57" s="15"/>
      <c r="C57" s="15"/>
      <c r="D57" s="15"/>
      <c r="E57" s="15"/>
      <c r="F57" s="15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8"/>
      <c r="U57" s="29"/>
      <c r="V57" s="16"/>
      <c r="W57" s="16"/>
      <c r="X57" s="16"/>
      <c r="Y57" s="16"/>
      <c r="Z57" s="16"/>
      <c r="AA57" s="16"/>
      <c r="AB57" s="16"/>
    </row>
    <row r="58" spans="1:28" ht="21" customHeight="1">
      <c r="A58" s="474" t="s">
        <v>141</v>
      </c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</row>
    <row r="59" spans="1:28" ht="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18"/>
    </row>
    <row r="60" spans="1:28" ht="15.75" customHeight="1">
      <c r="A60" s="604" t="s">
        <v>123</v>
      </c>
      <c r="B60" s="605"/>
      <c r="C60" s="605"/>
      <c r="D60" s="605"/>
      <c r="E60" s="605"/>
      <c r="F60" s="605"/>
      <c r="G60" s="605"/>
      <c r="H60" s="605"/>
      <c r="I60" s="605"/>
      <c r="J60" s="605"/>
      <c r="K60" s="605"/>
      <c r="L60" s="605"/>
      <c r="M60" s="605"/>
      <c r="N60" s="605"/>
      <c r="O60" s="605"/>
      <c r="P60" s="605"/>
      <c r="Q60" s="605"/>
      <c r="R60" s="605"/>
      <c r="S60" s="605"/>
      <c r="T60" s="605"/>
      <c r="U60" s="605"/>
      <c r="V60" s="605"/>
      <c r="W60" s="605"/>
      <c r="X60" s="605"/>
      <c r="Y60" s="605"/>
      <c r="Z60" s="605"/>
      <c r="AA60" s="605"/>
      <c r="AB60" s="606"/>
    </row>
    <row r="61" spans="1:28" ht="38.25" customHeight="1">
      <c r="A61" s="817" t="s">
        <v>124</v>
      </c>
      <c r="B61" s="817"/>
      <c r="C61" s="817" t="s">
        <v>125</v>
      </c>
      <c r="D61" s="817"/>
      <c r="E61" s="817"/>
      <c r="F61" s="817" t="s">
        <v>126</v>
      </c>
      <c r="G61" s="817"/>
      <c r="H61" s="817"/>
      <c r="I61" s="817"/>
      <c r="J61" s="817"/>
      <c r="K61" s="817" t="s">
        <v>127</v>
      </c>
      <c r="L61" s="818"/>
      <c r="M61" s="818"/>
      <c r="N61" s="818"/>
      <c r="O61" s="818"/>
      <c r="P61" s="817" t="s">
        <v>162</v>
      </c>
      <c r="Q61" s="818"/>
      <c r="R61" s="818"/>
      <c r="S61" s="818"/>
      <c r="T61" s="818"/>
      <c r="U61" s="818"/>
      <c r="V61" s="819" t="s">
        <v>128</v>
      </c>
      <c r="W61" s="819"/>
      <c r="X61" s="819"/>
      <c r="Y61" s="819"/>
      <c r="Z61" s="817" t="s">
        <v>129</v>
      </c>
      <c r="AA61" s="817"/>
      <c r="AB61" s="817"/>
    </row>
    <row r="62" spans="1:28" ht="18.75" customHeight="1">
      <c r="A62" s="798" t="s">
        <v>273</v>
      </c>
      <c r="B62" s="798"/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  <c r="AA62" s="798"/>
      <c r="AB62" s="798"/>
    </row>
    <row r="63" spans="1:28" ht="42" customHeight="1">
      <c r="A63" s="750"/>
      <c r="B63" s="750"/>
      <c r="C63" s="799"/>
      <c r="D63" s="799"/>
      <c r="E63" s="799"/>
      <c r="F63" s="750"/>
      <c r="G63" s="750"/>
      <c r="H63" s="750"/>
      <c r="I63" s="750"/>
      <c r="J63" s="750"/>
      <c r="K63" s="808" t="s">
        <v>271</v>
      </c>
      <c r="L63" s="808"/>
      <c r="M63" s="808"/>
      <c r="N63" s="808"/>
      <c r="O63" s="808"/>
      <c r="P63" s="750"/>
      <c r="Q63" s="750"/>
      <c r="R63" s="750"/>
      <c r="S63" s="750"/>
      <c r="T63" s="750"/>
      <c r="U63" s="750"/>
      <c r="V63" s="755"/>
      <c r="W63" s="600"/>
      <c r="X63" s="600"/>
      <c r="Y63" s="600"/>
      <c r="Z63" s="756">
        <v>0</v>
      </c>
      <c r="AA63" s="756"/>
      <c r="AB63" s="756"/>
    </row>
    <row r="64" spans="1:28" s="83" customFormat="1" ht="41.25" customHeight="1">
      <c r="A64" s="750"/>
      <c r="B64" s="750"/>
      <c r="C64" s="799"/>
      <c r="D64" s="799"/>
      <c r="E64" s="799"/>
      <c r="F64" s="750"/>
      <c r="G64" s="750"/>
      <c r="H64" s="750"/>
      <c r="I64" s="750"/>
      <c r="J64" s="750"/>
      <c r="K64" s="804" t="s">
        <v>271</v>
      </c>
      <c r="L64" s="804"/>
      <c r="M64" s="804"/>
      <c r="N64" s="804"/>
      <c r="O64" s="804"/>
      <c r="P64" s="750"/>
      <c r="Q64" s="750"/>
      <c r="R64" s="750"/>
      <c r="S64" s="750"/>
      <c r="T64" s="750"/>
      <c r="U64" s="750"/>
      <c r="V64" s="755"/>
      <c r="W64" s="600"/>
      <c r="X64" s="600"/>
      <c r="Y64" s="600"/>
      <c r="Z64" s="756">
        <v>0</v>
      </c>
      <c r="AA64" s="756"/>
      <c r="AB64" s="756"/>
    </row>
    <row r="65" spans="1:30" ht="18.75" customHeight="1">
      <c r="A65" s="805" t="s">
        <v>424</v>
      </c>
      <c r="B65" s="806"/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7"/>
      <c r="AD65" s="100" t="s">
        <v>259</v>
      </c>
    </row>
    <row r="66" spans="1:30" ht="42" customHeight="1">
      <c r="A66" s="750"/>
      <c r="B66" s="750"/>
      <c r="C66" s="799"/>
      <c r="D66" s="799"/>
      <c r="E66" s="799"/>
      <c r="F66" s="750"/>
      <c r="G66" s="750"/>
      <c r="H66" s="750"/>
      <c r="I66" s="750"/>
      <c r="J66" s="750"/>
      <c r="K66" s="803" t="s">
        <v>413</v>
      </c>
      <c r="L66" s="803"/>
      <c r="M66" s="803"/>
      <c r="N66" s="803"/>
      <c r="O66" s="803"/>
      <c r="P66" s="750"/>
      <c r="Q66" s="750"/>
      <c r="R66" s="750"/>
      <c r="S66" s="750"/>
      <c r="T66" s="750"/>
      <c r="U66" s="750"/>
      <c r="V66" s="755"/>
      <c r="W66" s="600"/>
      <c r="X66" s="600"/>
      <c r="Y66" s="600"/>
      <c r="Z66" s="756">
        <v>0</v>
      </c>
      <c r="AA66" s="756"/>
      <c r="AB66" s="756"/>
      <c r="AD66" s="101" t="s">
        <v>260</v>
      </c>
    </row>
    <row r="67" spans="1:28" s="83" customFormat="1" ht="42" customHeight="1">
      <c r="A67" s="750"/>
      <c r="B67" s="750"/>
      <c r="C67" s="799"/>
      <c r="D67" s="799"/>
      <c r="E67" s="799"/>
      <c r="F67" s="750"/>
      <c r="G67" s="750"/>
      <c r="H67" s="750"/>
      <c r="I67" s="750"/>
      <c r="J67" s="750"/>
      <c r="K67" s="794" t="s">
        <v>413</v>
      </c>
      <c r="L67" s="794"/>
      <c r="M67" s="794"/>
      <c r="N67" s="794"/>
      <c r="O67" s="794"/>
      <c r="P67" s="750"/>
      <c r="Q67" s="750"/>
      <c r="R67" s="750"/>
      <c r="S67" s="750"/>
      <c r="T67" s="750"/>
      <c r="U67" s="750"/>
      <c r="V67" s="755"/>
      <c r="W67" s="600"/>
      <c r="X67" s="600"/>
      <c r="Y67" s="600"/>
      <c r="Z67" s="756">
        <v>0</v>
      </c>
      <c r="AA67" s="756"/>
      <c r="AB67" s="756"/>
    </row>
    <row r="68" spans="1:30" ht="18" customHeight="1">
      <c r="A68" s="800" t="s">
        <v>425</v>
      </c>
      <c r="B68" s="801"/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  <c r="AA68" s="801"/>
      <c r="AB68" s="802"/>
      <c r="AD68" s="100" t="s">
        <v>259</v>
      </c>
    </row>
    <row r="69" spans="1:30" ht="42" customHeight="1">
      <c r="A69" s="750" t="s">
        <v>48</v>
      </c>
      <c r="B69" s="750"/>
      <c r="C69" s="751" t="s">
        <v>48</v>
      </c>
      <c r="D69" s="751"/>
      <c r="E69" s="751"/>
      <c r="F69" s="750" t="s">
        <v>48</v>
      </c>
      <c r="G69" s="750"/>
      <c r="H69" s="750"/>
      <c r="I69" s="750"/>
      <c r="J69" s="750"/>
      <c r="K69" s="803" t="s">
        <v>415</v>
      </c>
      <c r="L69" s="803"/>
      <c r="M69" s="803"/>
      <c r="N69" s="803"/>
      <c r="O69" s="803"/>
      <c r="P69" s="750" t="s">
        <v>48</v>
      </c>
      <c r="Q69" s="750"/>
      <c r="R69" s="750"/>
      <c r="S69" s="750"/>
      <c r="T69" s="750"/>
      <c r="U69" s="750"/>
      <c r="V69" s="755"/>
      <c r="W69" s="600"/>
      <c r="X69" s="600"/>
      <c r="Y69" s="600"/>
      <c r="Z69" s="756">
        <v>0</v>
      </c>
      <c r="AA69" s="756"/>
      <c r="AB69" s="756"/>
      <c r="AD69" s="101" t="s">
        <v>260</v>
      </c>
    </row>
    <row r="70" spans="1:28" s="83" customFormat="1" ht="42" customHeight="1">
      <c r="A70" s="750" t="s">
        <v>48</v>
      </c>
      <c r="B70" s="750"/>
      <c r="C70" s="751" t="s">
        <v>48</v>
      </c>
      <c r="D70" s="751"/>
      <c r="E70" s="751"/>
      <c r="F70" s="750" t="s">
        <v>48</v>
      </c>
      <c r="G70" s="750"/>
      <c r="H70" s="750"/>
      <c r="I70" s="750"/>
      <c r="J70" s="750"/>
      <c r="K70" s="794" t="s">
        <v>415</v>
      </c>
      <c r="L70" s="794"/>
      <c r="M70" s="794"/>
      <c r="N70" s="794"/>
      <c r="O70" s="794"/>
      <c r="P70" s="750" t="s">
        <v>48</v>
      </c>
      <c r="Q70" s="750"/>
      <c r="R70" s="750"/>
      <c r="S70" s="750"/>
      <c r="T70" s="750"/>
      <c r="U70" s="750"/>
      <c r="V70" s="755"/>
      <c r="W70" s="600"/>
      <c r="X70" s="600"/>
      <c r="Y70" s="600"/>
      <c r="Z70" s="756">
        <v>0</v>
      </c>
      <c r="AA70" s="756"/>
      <c r="AB70" s="756"/>
    </row>
    <row r="71" spans="1:30" ht="18" customHeight="1">
      <c r="A71" s="798" t="s">
        <v>426</v>
      </c>
      <c r="B71" s="798"/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798"/>
      <c r="V71" s="798"/>
      <c r="W71" s="798"/>
      <c r="X71" s="798"/>
      <c r="Y71" s="798"/>
      <c r="Z71" s="798"/>
      <c r="AA71" s="798"/>
      <c r="AB71" s="798"/>
      <c r="AD71" s="100" t="s">
        <v>259</v>
      </c>
    </row>
    <row r="72" spans="1:30" ht="42.75" customHeight="1">
      <c r="A72" s="750" t="s">
        <v>48</v>
      </c>
      <c r="B72" s="750"/>
      <c r="C72" s="751" t="s">
        <v>48</v>
      </c>
      <c r="D72" s="751"/>
      <c r="E72" s="751"/>
      <c r="F72" s="750" t="s">
        <v>48</v>
      </c>
      <c r="G72" s="750"/>
      <c r="H72" s="750"/>
      <c r="I72" s="750"/>
      <c r="J72" s="750"/>
      <c r="K72" s="795" t="s">
        <v>427</v>
      </c>
      <c r="L72" s="796"/>
      <c r="M72" s="796"/>
      <c r="N72" s="796"/>
      <c r="O72" s="797"/>
      <c r="P72" s="750" t="s">
        <v>48</v>
      </c>
      <c r="Q72" s="750"/>
      <c r="R72" s="750"/>
      <c r="S72" s="750"/>
      <c r="T72" s="750"/>
      <c r="U72" s="750"/>
      <c r="V72" s="755"/>
      <c r="W72" s="600"/>
      <c r="X72" s="600"/>
      <c r="Y72" s="600"/>
      <c r="Z72" s="756">
        <v>0</v>
      </c>
      <c r="AA72" s="756"/>
      <c r="AB72" s="756"/>
      <c r="AD72" s="101" t="s">
        <v>260</v>
      </c>
    </row>
    <row r="73" spans="1:28" s="83" customFormat="1" ht="42.75" customHeight="1">
      <c r="A73" s="750" t="s">
        <v>48</v>
      </c>
      <c r="B73" s="750"/>
      <c r="C73" s="751" t="s">
        <v>48</v>
      </c>
      <c r="D73" s="751"/>
      <c r="E73" s="751"/>
      <c r="F73" s="750" t="s">
        <v>48</v>
      </c>
      <c r="G73" s="750"/>
      <c r="H73" s="750"/>
      <c r="I73" s="750"/>
      <c r="J73" s="750"/>
      <c r="K73" s="752" t="s">
        <v>427</v>
      </c>
      <c r="L73" s="753"/>
      <c r="M73" s="753"/>
      <c r="N73" s="753"/>
      <c r="O73" s="754"/>
      <c r="P73" s="750" t="s">
        <v>48</v>
      </c>
      <c r="Q73" s="750"/>
      <c r="R73" s="750"/>
      <c r="S73" s="750"/>
      <c r="T73" s="750"/>
      <c r="U73" s="750"/>
      <c r="V73" s="755"/>
      <c r="W73" s="600"/>
      <c r="X73" s="600"/>
      <c r="Y73" s="600"/>
      <c r="Z73" s="756">
        <v>0</v>
      </c>
      <c r="AA73" s="756"/>
      <c r="AB73" s="756"/>
    </row>
    <row r="74" spans="1:30" ht="30" customHeight="1">
      <c r="A74" s="93" t="s">
        <v>142</v>
      </c>
      <c r="B74" s="601" t="s">
        <v>245</v>
      </c>
      <c r="C74" s="601"/>
      <c r="D74" s="601"/>
      <c r="E74" s="601"/>
      <c r="F74" s="601"/>
      <c r="G74" s="601"/>
      <c r="H74" s="601"/>
      <c r="I74" s="601"/>
      <c r="J74" s="601"/>
      <c r="K74" s="601"/>
      <c r="L74" s="601"/>
      <c r="M74" s="601"/>
      <c r="N74" s="601"/>
      <c r="O74" s="601"/>
      <c r="P74" s="601"/>
      <c r="Q74" s="601"/>
      <c r="R74" s="601"/>
      <c r="S74" s="601"/>
      <c r="T74" s="601"/>
      <c r="U74" s="601"/>
      <c r="V74" s="601"/>
      <c r="W74" s="601"/>
      <c r="X74" s="601"/>
      <c r="Y74" s="601"/>
      <c r="Z74" s="756">
        <v>0</v>
      </c>
      <c r="AA74" s="756"/>
      <c r="AB74" s="756"/>
      <c r="AD74" s="100" t="s">
        <v>259</v>
      </c>
    </row>
    <row r="75" spans="1:30" ht="30" customHeight="1">
      <c r="A75" s="93" t="s">
        <v>143</v>
      </c>
      <c r="B75" s="603" t="s">
        <v>130</v>
      </c>
      <c r="C75" s="603"/>
      <c r="D75" s="603"/>
      <c r="E75" s="603"/>
      <c r="F75" s="603"/>
      <c r="G75" s="603"/>
      <c r="H75" s="603"/>
      <c r="I75" s="603"/>
      <c r="J75" s="603"/>
      <c r="K75" s="603"/>
      <c r="L75" s="603"/>
      <c r="M75" s="603"/>
      <c r="N75" s="603"/>
      <c r="O75" s="603"/>
      <c r="P75" s="603"/>
      <c r="Q75" s="603"/>
      <c r="R75" s="603"/>
      <c r="S75" s="603"/>
      <c r="T75" s="603"/>
      <c r="U75" s="603"/>
      <c r="V75" s="603"/>
      <c r="W75" s="603"/>
      <c r="X75" s="603"/>
      <c r="Y75" s="603"/>
      <c r="Z75" s="766">
        <f ca="1">SUM(Z63:OFFSET(Razem_BIVA9_133,-1,25))</f>
        <v>0</v>
      </c>
      <c r="AA75" s="766"/>
      <c r="AB75" s="766"/>
      <c r="AD75" s="101" t="s">
        <v>260</v>
      </c>
    </row>
    <row r="76" spans="1:28" ht="14.25" customHeight="1">
      <c r="A76" s="767" t="s">
        <v>144</v>
      </c>
      <c r="B76" s="770" t="s">
        <v>161</v>
      </c>
      <c r="C76" s="771"/>
      <c r="D76" s="771"/>
      <c r="E76" s="771"/>
      <c r="F76" s="771"/>
      <c r="G76" s="771"/>
      <c r="H76" s="772"/>
      <c r="I76" s="828" t="str">
        <f>IF(Z75&gt;0,"Wpisz wartość kursu EUR do PLN","nd")</f>
        <v>nd</v>
      </c>
      <c r="J76" s="829"/>
      <c r="K76" s="830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785" t="s">
        <v>131</v>
      </c>
      <c r="Z76" s="787">
        <f>IF(Z75=0,"",W55-Z75)</f>
      </c>
      <c r="AA76" s="788"/>
      <c r="AB76" s="789"/>
    </row>
    <row r="77" spans="1:28" ht="17.25" customHeight="1">
      <c r="A77" s="768"/>
      <c r="B77" s="773"/>
      <c r="C77" s="774"/>
      <c r="D77" s="774"/>
      <c r="E77" s="774"/>
      <c r="F77" s="774"/>
      <c r="G77" s="774"/>
      <c r="H77" s="775"/>
      <c r="I77" s="779"/>
      <c r="J77" s="780"/>
      <c r="K77" s="781"/>
      <c r="L77" s="831" t="s">
        <v>352</v>
      </c>
      <c r="M77" s="832"/>
      <c r="N77" s="832"/>
      <c r="O77" s="156"/>
      <c r="P77" s="851"/>
      <c r="Q77" s="852"/>
      <c r="R77" s="852"/>
      <c r="S77" s="852"/>
      <c r="T77" s="852"/>
      <c r="U77" s="853"/>
      <c r="V77" s="156"/>
      <c r="W77" s="156"/>
      <c r="Y77" s="786"/>
      <c r="Z77" s="790"/>
      <c r="AA77" s="791"/>
      <c r="AB77" s="792"/>
    </row>
    <row r="78" spans="1:28" ht="26.25" customHeight="1">
      <c r="A78" s="769"/>
      <c r="B78" s="776"/>
      <c r="C78" s="777"/>
      <c r="D78" s="777"/>
      <c r="E78" s="777"/>
      <c r="F78" s="777"/>
      <c r="G78" s="777"/>
      <c r="H78" s="778"/>
      <c r="I78" s="782"/>
      <c r="J78" s="783"/>
      <c r="K78" s="784"/>
      <c r="L78" s="210"/>
      <c r="M78" s="211"/>
      <c r="N78" s="793" t="s">
        <v>27</v>
      </c>
      <c r="O78" s="793"/>
      <c r="P78" s="793"/>
      <c r="Q78" s="793"/>
      <c r="R78" s="793"/>
      <c r="S78" s="793"/>
      <c r="T78" s="793"/>
      <c r="U78" s="793"/>
      <c r="V78" s="793"/>
      <c r="W78" s="793"/>
      <c r="X78" s="21"/>
      <c r="Y78" s="92" t="s">
        <v>6</v>
      </c>
      <c r="Z78" s="766">
        <f>IF(Z75=0,"",Z76*I76)</f>
      </c>
      <c r="AA78" s="766"/>
      <c r="AB78" s="766"/>
    </row>
    <row r="79" spans="1:28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736"/>
      <c r="P79" s="736"/>
      <c r="Q79" s="736"/>
      <c r="R79" s="736"/>
      <c r="S79" s="736"/>
      <c r="T79" s="736"/>
      <c r="U79" s="736"/>
      <c r="V79" s="736"/>
      <c r="W79" s="736"/>
      <c r="X79" s="736"/>
      <c r="Y79" s="736"/>
      <c r="Z79" s="736"/>
      <c r="AA79" s="736"/>
      <c r="AB79" s="736"/>
    </row>
    <row r="80" spans="1:28" ht="6" customHeight="1">
      <c r="A80" s="14"/>
      <c r="B80" s="15"/>
      <c r="C80" s="15"/>
      <c r="D80" s="15"/>
      <c r="E80" s="15"/>
      <c r="F80" s="15"/>
      <c r="G80" s="16"/>
      <c r="H80" s="16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8"/>
      <c r="U80" s="29"/>
      <c r="V80" s="16"/>
      <c r="W80" s="16"/>
      <c r="X80" s="16"/>
      <c r="Y80" s="16"/>
      <c r="Z80" s="16"/>
      <c r="AA80" s="16"/>
      <c r="AB80" s="16"/>
    </row>
    <row r="81" spans="1:28" ht="15" customHeight="1">
      <c r="A81" s="574" t="s">
        <v>217</v>
      </c>
      <c r="B81" s="574"/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840">
        <v>30000</v>
      </c>
      <c r="X81" s="841"/>
      <c r="Y81" s="841"/>
      <c r="Z81" s="842"/>
      <c r="AA81" s="91" t="s">
        <v>8</v>
      </c>
      <c r="AB81" s="809">
        <f>IF(Z100=0,"","x")</f>
      </c>
    </row>
    <row r="82" spans="1:28" ht="2.25" customHeight="1">
      <c r="A82" s="574"/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843"/>
      <c r="X82" s="844"/>
      <c r="Y82" s="844"/>
      <c r="Z82" s="845"/>
      <c r="AB82" s="810"/>
    </row>
    <row r="83" spans="1:28" ht="22.5" customHeight="1">
      <c r="A83" s="474" t="s">
        <v>218</v>
      </c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</row>
    <row r="84" spans="1:28" ht="2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18"/>
    </row>
    <row r="85" spans="1:28" ht="18" customHeight="1">
      <c r="A85" s="604" t="s">
        <v>123</v>
      </c>
      <c r="B85" s="605"/>
      <c r="C85" s="605"/>
      <c r="D85" s="605"/>
      <c r="E85" s="605"/>
      <c r="F85" s="605"/>
      <c r="G85" s="605"/>
      <c r="H85" s="605"/>
      <c r="I85" s="605"/>
      <c r="J85" s="605"/>
      <c r="K85" s="605"/>
      <c r="L85" s="605"/>
      <c r="M85" s="605"/>
      <c r="N85" s="605"/>
      <c r="O85" s="605"/>
      <c r="P85" s="605"/>
      <c r="Q85" s="605"/>
      <c r="R85" s="605"/>
      <c r="S85" s="605"/>
      <c r="T85" s="605"/>
      <c r="U85" s="605"/>
      <c r="V85" s="605"/>
      <c r="W85" s="605"/>
      <c r="X85" s="605"/>
      <c r="Y85" s="605"/>
      <c r="Z85" s="605"/>
      <c r="AA85" s="605"/>
      <c r="AB85" s="606"/>
    </row>
    <row r="86" spans="1:28" ht="35.25" customHeight="1">
      <c r="A86" s="817" t="s">
        <v>124</v>
      </c>
      <c r="B86" s="817"/>
      <c r="C86" s="817" t="s">
        <v>125</v>
      </c>
      <c r="D86" s="817"/>
      <c r="E86" s="817"/>
      <c r="F86" s="817" t="s">
        <v>126</v>
      </c>
      <c r="G86" s="817"/>
      <c r="H86" s="817"/>
      <c r="I86" s="817"/>
      <c r="J86" s="817"/>
      <c r="K86" s="817" t="s">
        <v>127</v>
      </c>
      <c r="L86" s="818"/>
      <c r="M86" s="818"/>
      <c r="N86" s="818"/>
      <c r="O86" s="818"/>
      <c r="P86" s="817" t="s">
        <v>163</v>
      </c>
      <c r="Q86" s="818"/>
      <c r="R86" s="818"/>
      <c r="S86" s="818"/>
      <c r="T86" s="818"/>
      <c r="U86" s="818"/>
      <c r="V86" s="819" t="s">
        <v>128</v>
      </c>
      <c r="W86" s="819"/>
      <c r="X86" s="819"/>
      <c r="Y86" s="819"/>
      <c r="Z86" s="817" t="s">
        <v>129</v>
      </c>
      <c r="AA86" s="817"/>
      <c r="AB86" s="817"/>
    </row>
    <row r="87" spans="1:28" ht="18" customHeight="1">
      <c r="A87" s="798" t="s">
        <v>274</v>
      </c>
      <c r="B87" s="798"/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  <c r="AA87" s="798"/>
      <c r="AB87" s="798"/>
    </row>
    <row r="88" spans="1:28" ht="42" customHeight="1">
      <c r="A88" s="750" t="s">
        <v>48</v>
      </c>
      <c r="B88" s="750"/>
      <c r="C88" s="799" t="s">
        <v>48</v>
      </c>
      <c r="D88" s="799"/>
      <c r="E88" s="799"/>
      <c r="F88" s="750" t="s">
        <v>48</v>
      </c>
      <c r="G88" s="750"/>
      <c r="H88" s="750"/>
      <c r="I88" s="750"/>
      <c r="J88" s="750"/>
      <c r="K88" s="808" t="s">
        <v>271</v>
      </c>
      <c r="L88" s="808"/>
      <c r="M88" s="808"/>
      <c r="N88" s="808"/>
      <c r="O88" s="808"/>
      <c r="P88" s="750" t="s">
        <v>48</v>
      </c>
      <c r="Q88" s="750"/>
      <c r="R88" s="750"/>
      <c r="S88" s="750"/>
      <c r="T88" s="750"/>
      <c r="U88" s="750"/>
      <c r="V88" s="755"/>
      <c r="W88" s="600"/>
      <c r="X88" s="600"/>
      <c r="Y88" s="600"/>
      <c r="Z88" s="756"/>
      <c r="AA88" s="756"/>
      <c r="AB88" s="756"/>
    </row>
    <row r="89" spans="1:28" s="83" customFormat="1" ht="42" customHeight="1">
      <c r="A89" s="750"/>
      <c r="B89" s="750"/>
      <c r="C89" s="799"/>
      <c r="D89" s="799"/>
      <c r="E89" s="799"/>
      <c r="F89" s="750"/>
      <c r="G89" s="750"/>
      <c r="H89" s="750"/>
      <c r="I89" s="750"/>
      <c r="J89" s="750"/>
      <c r="K89" s="804" t="s">
        <v>271</v>
      </c>
      <c r="L89" s="804"/>
      <c r="M89" s="804"/>
      <c r="N89" s="804"/>
      <c r="O89" s="804"/>
      <c r="P89" s="750"/>
      <c r="Q89" s="750"/>
      <c r="R89" s="750"/>
      <c r="S89" s="750"/>
      <c r="T89" s="750"/>
      <c r="U89" s="750"/>
      <c r="V89" s="755"/>
      <c r="W89" s="600"/>
      <c r="X89" s="600"/>
      <c r="Y89" s="600"/>
      <c r="Z89" s="756"/>
      <c r="AA89" s="756"/>
      <c r="AB89" s="756"/>
    </row>
    <row r="90" spans="1:30" ht="21" customHeight="1">
      <c r="A90" s="805" t="s">
        <v>428</v>
      </c>
      <c r="B90" s="806"/>
      <c r="C90" s="806"/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  <c r="Z90" s="806"/>
      <c r="AA90" s="806"/>
      <c r="AB90" s="807"/>
      <c r="AD90" s="100" t="s">
        <v>259</v>
      </c>
    </row>
    <row r="91" spans="1:30" ht="42" customHeight="1">
      <c r="A91" s="750"/>
      <c r="B91" s="750"/>
      <c r="C91" s="799"/>
      <c r="D91" s="799"/>
      <c r="E91" s="799"/>
      <c r="F91" s="750"/>
      <c r="G91" s="750"/>
      <c r="H91" s="750"/>
      <c r="I91" s="750"/>
      <c r="J91" s="750"/>
      <c r="K91" s="834" t="s">
        <v>525</v>
      </c>
      <c r="L91" s="834"/>
      <c r="M91" s="834"/>
      <c r="N91" s="834"/>
      <c r="O91" s="834"/>
      <c r="P91" s="750"/>
      <c r="Q91" s="750"/>
      <c r="R91" s="750"/>
      <c r="S91" s="750"/>
      <c r="T91" s="750"/>
      <c r="U91" s="750"/>
      <c r="V91" s="755"/>
      <c r="W91" s="600"/>
      <c r="X91" s="600"/>
      <c r="Y91" s="600"/>
      <c r="Z91" s="756"/>
      <c r="AA91" s="756"/>
      <c r="AB91" s="756"/>
      <c r="AD91" s="101" t="s">
        <v>260</v>
      </c>
    </row>
    <row r="92" spans="1:28" s="83" customFormat="1" ht="42" customHeight="1">
      <c r="A92" s="750"/>
      <c r="B92" s="750"/>
      <c r="C92" s="799"/>
      <c r="D92" s="799"/>
      <c r="E92" s="799"/>
      <c r="F92" s="750"/>
      <c r="G92" s="750"/>
      <c r="H92" s="750"/>
      <c r="I92" s="750"/>
      <c r="J92" s="750"/>
      <c r="K92" s="833" t="s">
        <v>525</v>
      </c>
      <c r="L92" s="833"/>
      <c r="M92" s="833"/>
      <c r="N92" s="833"/>
      <c r="O92" s="833"/>
      <c r="P92" s="750"/>
      <c r="Q92" s="750"/>
      <c r="R92" s="750"/>
      <c r="S92" s="750"/>
      <c r="T92" s="750"/>
      <c r="U92" s="750"/>
      <c r="V92" s="755"/>
      <c r="W92" s="600"/>
      <c r="X92" s="600"/>
      <c r="Y92" s="600"/>
      <c r="Z92" s="756"/>
      <c r="AA92" s="756"/>
      <c r="AB92" s="756"/>
    </row>
    <row r="93" spans="1:30" ht="18" customHeight="1">
      <c r="A93" s="800" t="s">
        <v>429</v>
      </c>
      <c r="B93" s="801"/>
      <c r="C93" s="801"/>
      <c r="D93" s="801"/>
      <c r="E93" s="801"/>
      <c r="F93" s="801"/>
      <c r="G93" s="801"/>
      <c r="H93" s="801"/>
      <c r="I93" s="801"/>
      <c r="J93" s="801"/>
      <c r="K93" s="801"/>
      <c r="L93" s="801"/>
      <c r="M93" s="801"/>
      <c r="N93" s="801"/>
      <c r="O93" s="801"/>
      <c r="P93" s="801"/>
      <c r="Q93" s="801"/>
      <c r="R93" s="801"/>
      <c r="S93" s="801"/>
      <c r="T93" s="801"/>
      <c r="U93" s="801"/>
      <c r="V93" s="801"/>
      <c r="W93" s="801"/>
      <c r="X93" s="801"/>
      <c r="Y93" s="801"/>
      <c r="Z93" s="801"/>
      <c r="AA93" s="801"/>
      <c r="AB93" s="802"/>
      <c r="AD93" s="100" t="s">
        <v>259</v>
      </c>
    </row>
    <row r="94" spans="1:30" ht="42" customHeight="1">
      <c r="A94" s="750" t="s">
        <v>48</v>
      </c>
      <c r="B94" s="750"/>
      <c r="C94" s="799" t="s">
        <v>48</v>
      </c>
      <c r="D94" s="799"/>
      <c r="E94" s="799"/>
      <c r="F94" s="750" t="s">
        <v>48</v>
      </c>
      <c r="G94" s="750"/>
      <c r="H94" s="750"/>
      <c r="I94" s="750"/>
      <c r="J94" s="750"/>
      <c r="K94" s="803" t="s">
        <v>416</v>
      </c>
      <c r="L94" s="803"/>
      <c r="M94" s="803"/>
      <c r="N94" s="803"/>
      <c r="O94" s="803"/>
      <c r="P94" s="750" t="s">
        <v>48</v>
      </c>
      <c r="Q94" s="750"/>
      <c r="R94" s="750"/>
      <c r="S94" s="750"/>
      <c r="T94" s="750"/>
      <c r="U94" s="750"/>
      <c r="V94" s="755"/>
      <c r="W94" s="600"/>
      <c r="X94" s="600"/>
      <c r="Y94" s="600"/>
      <c r="Z94" s="756"/>
      <c r="AA94" s="756"/>
      <c r="AB94" s="756"/>
      <c r="AD94" s="101" t="s">
        <v>260</v>
      </c>
    </row>
    <row r="95" spans="1:28" s="83" customFormat="1" ht="42" customHeight="1">
      <c r="A95" s="750" t="s">
        <v>48</v>
      </c>
      <c r="B95" s="750"/>
      <c r="C95" s="799" t="s">
        <v>48</v>
      </c>
      <c r="D95" s="799"/>
      <c r="E95" s="799"/>
      <c r="F95" s="750" t="s">
        <v>48</v>
      </c>
      <c r="G95" s="750"/>
      <c r="H95" s="750"/>
      <c r="I95" s="750"/>
      <c r="J95" s="750"/>
      <c r="K95" s="794" t="s">
        <v>416</v>
      </c>
      <c r="L95" s="794"/>
      <c r="M95" s="794"/>
      <c r="N95" s="794"/>
      <c r="O95" s="794"/>
      <c r="P95" s="750" t="s">
        <v>48</v>
      </c>
      <c r="Q95" s="750"/>
      <c r="R95" s="750"/>
      <c r="S95" s="750"/>
      <c r="T95" s="750"/>
      <c r="U95" s="750"/>
      <c r="V95" s="755"/>
      <c r="W95" s="600"/>
      <c r="X95" s="600"/>
      <c r="Y95" s="600"/>
      <c r="Z95" s="756"/>
      <c r="AA95" s="756"/>
      <c r="AB95" s="756"/>
    </row>
    <row r="96" spans="1:30" ht="18" customHeight="1">
      <c r="A96" s="798" t="s">
        <v>430</v>
      </c>
      <c r="B96" s="798"/>
      <c r="C96" s="798"/>
      <c r="D96" s="798"/>
      <c r="E96" s="798"/>
      <c r="F96" s="798"/>
      <c r="G96" s="798"/>
      <c r="H96" s="798"/>
      <c r="I96" s="798"/>
      <c r="J96" s="798"/>
      <c r="K96" s="798"/>
      <c r="L96" s="798"/>
      <c r="M96" s="798"/>
      <c r="N96" s="798"/>
      <c r="O96" s="798"/>
      <c r="P96" s="798"/>
      <c r="Q96" s="798"/>
      <c r="R96" s="798"/>
      <c r="S96" s="798"/>
      <c r="T96" s="798"/>
      <c r="U96" s="798"/>
      <c r="V96" s="798"/>
      <c r="W96" s="798"/>
      <c r="X96" s="798"/>
      <c r="Y96" s="798"/>
      <c r="Z96" s="798"/>
      <c r="AA96" s="798"/>
      <c r="AB96" s="798"/>
      <c r="AD96" s="100" t="s">
        <v>259</v>
      </c>
    </row>
    <row r="97" spans="1:30" ht="42" customHeight="1">
      <c r="A97" s="750" t="s">
        <v>48</v>
      </c>
      <c r="B97" s="750"/>
      <c r="C97" s="799" t="s">
        <v>48</v>
      </c>
      <c r="D97" s="799"/>
      <c r="E97" s="799"/>
      <c r="F97" s="750" t="s">
        <v>48</v>
      </c>
      <c r="G97" s="750"/>
      <c r="H97" s="750"/>
      <c r="I97" s="750"/>
      <c r="J97" s="750"/>
      <c r="K97" s="795" t="s">
        <v>418</v>
      </c>
      <c r="L97" s="796"/>
      <c r="M97" s="796"/>
      <c r="N97" s="796"/>
      <c r="O97" s="797"/>
      <c r="P97" s="750" t="s">
        <v>48</v>
      </c>
      <c r="Q97" s="750"/>
      <c r="R97" s="750"/>
      <c r="S97" s="750"/>
      <c r="T97" s="750"/>
      <c r="U97" s="750"/>
      <c r="V97" s="755"/>
      <c r="W97" s="600"/>
      <c r="X97" s="600"/>
      <c r="Y97" s="600"/>
      <c r="Z97" s="756"/>
      <c r="AA97" s="756"/>
      <c r="AB97" s="756"/>
      <c r="AD97" s="101" t="s">
        <v>260</v>
      </c>
    </row>
    <row r="98" spans="1:28" s="83" customFormat="1" ht="42" customHeight="1">
      <c r="A98" s="750" t="s">
        <v>48</v>
      </c>
      <c r="B98" s="750"/>
      <c r="C98" s="799" t="s">
        <v>48</v>
      </c>
      <c r="D98" s="799"/>
      <c r="E98" s="799"/>
      <c r="F98" s="750" t="s">
        <v>48</v>
      </c>
      <c r="G98" s="750"/>
      <c r="H98" s="750"/>
      <c r="I98" s="750"/>
      <c r="J98" s="750"/>
      <c r="K98" s="752" t="s">
        <v>418</v>
      </c>
      <c r="L98" s="753"/>
      <c r="M98" s="753"/>
      <c r="N98" s="753"/>
      <c r="O98" s="754"/>
      <c r="P98" s="750" t="s">
        <v>48</v>
      </c>
      <c r="Q98" s="750"/>
      <c r="R98" s="750"/>
      <c r="S98" s="750"/>
      <c r="T98" s="750"/>
      <c r="U98" s="750"/>
      <c r="V98" s="755"/>
      <c r="W98" s="600"/>
      <c r="X98" s="600"/>
      <c r="Y98" s="600"/>
      <c r="Z98" s="756"/>
      <c r="AA98" s="756"/>
      <c r="AB98" s="756"/>
    </row>
    <row r="99" spans="1:30" ht="30" customHeight="1">
      <c r="A99" s="93" t="s">
        <v>219</v>
      </c>
      <c r="B99" s="601" t="s">
        <v>245</v>
      </c>
      <c r="C99" s="601"/>
      <c r="D99" s="601"/>
      <c r="E99" s="601"/>
      <c r="F99" s="601"/>
      <c r="G99" s="601"/>
      <c r="H99" s="601"/>
      <c r="I99" s="601"/>
      <c r="J99" s="601"/>
      <c r="K99" s="601"/>
      <c r="L99" s="601"/>
      <c r="M99" s="601"/>
      <c r="N99" s="601"/>
      <c r="O99" s="601"/>
      <c r="P99" s="601"/>
      <c r="Q99" s="601"/>
      <c r="R99" s="601"/>
      <c r="S99" s="601"/>
      <c r="T99" s="601"/>
      <c r="U99" s="601"/>
      <c r="V99" s="601"/>
      <c r="W99" s="601"/>
      <c r="X99" s="601"/>
      <c r="Y99" s="601"/>
      <c r="Z99" s="756"/>
      <c r="AA99" s="756"/>
      <c r="AB99" s="756"/>
      <c r="AD99" s="100" t="s">
        <v>259</v>
      </c>
    </row>
    <row r="100" spans="1:30" ht="30" customHeight="1">
      <c r="A100" s="93" t="s">
        <v>220</v>
      </c>
      <c r="B100" s="603" t="s">
        <v>130</v>
      </c>
      <c r="C100" s="603"/>
      <c r="D100" s="603"/>
      <c r="E100" s="603"/>
      <c r="F100" s="603"/>
      <c r="G100" s="603"/>
      <c r="H100" s="603"/>
      <c r="I100" s="603"/>
      <c r="J100" s="603"/>
      <c r="K100" s="603"/>
      <c r="L100" s="603"/>
      <c r="M100" s="603"/>
      <c r="N100" s="603"/>
      <c r="O100" s="603"/>
      <c r="P100" s="603"/>
      <c r="Q100" s="603"/>
      <c r="R100" s="603"/>
      <c r="S100" s="603"/>
      <c r="T100" s="603"/>
      <c r="U100" s="603"/>
      <c r="V100" s="603"/>
      <c r="W100" s="603"/>
      <c r="X100" s="603"/>
      <c r="Y100" s="603"/>
      <c r="Z100" s="766">
        <f ca="1">SUM(Z88:OFFSET(Razem_BIVA9_143,-1,25))</f>
        <v>0</v>
      </c>
      <c r="AA100" s="766"/>
      <c r="AB100" s="766"/>
      <c r="AD100" s="101" t="s">
        <v>260</v>
      </c>
    </row>
    <row r="101" spans="1:28" ht="14.25" customHeight="1">
      <c r="A101" s="767" t="s">
        <v>221</v>
      </c>
      <c r="B101" s="820" t="s">
        <v>161</v>
      </c>
      <c r="C101" s="821"/>
      <c r="D101" s="821"/>
      <c r="E101" s="821"/>
      <c r="F101" s="821"/>
      <c r="G101" s="821"/>
      <c r="H101" s="822"/>
      <c r="I101" s="828" t="str">
        <f>IF(Z100&gt;0,"Wpisz wartość kursu EUR do PLN","nd")</f>
        <v>nd</v>
      </c>
      <c r="J101" s="829"/>
      <c r="K101" s="830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785" t="s">
        <v>131</v>
      </c>
      <c r="Z101" s="787">
        <f>IF(Z100=0,"",W81-Z100)</f>
      </c>
      <c r="AA101" s="788"/>
      <c r="AB101" s="789"/>
    </row>
    <row r="102" spans="1:28" ht="14.25" customHeight="1">
      <c r="A102" s="768"/>
      <c r="B102" s="823"/>
      <c r="C102" s="698"/>
      <c r="D102" s="698"/>
      <c r="E102" s="698"/>
      <c r="F102" s="698"/>
      <c r="G102" s="698"/>
      <c r="H102" s="824"/>
      <c r="I102" s="779"/>
      <c r="J102" s="780"/>
      <c r="K102" s="781"/>
      <c r="L102" s="831" t="s">
        <v>352</v>
      </c>
      <c r="M102" s="832"/>
      <c r="N102" s="832"/>
      <c r="O102" s="156"/>
      <c r="P102" s="851"/>
      <c r="Q102" s="852"/>
      <c r="R102" s="852"/>
      <c r="S102" s="852"/>
      <c r="T102" s="852"/>
      <c r="U102" s="853"/>
      <c r="V102" s="156"/>
      <c r="W102" s="156"/>
      <c r="Y102" s="786"/>
      <c r="Z102" s="790"/>
      <c r="AA102" s="791"/>
      <c r="AB102" s="792"/>
    </row>
    <row r="103" spans="1:28" ht="25.5" customHeight="1">
      <c r="A103" s="769"/>
      <c r="B103" s="825"/>
      <c r="C103" s="826"/>
      <c r="D103" s="826"/>
      <c r="E103" s="826"/>
      <c r="F103" s="826"/>
      <c r="G103" s="826"/>
      <c r="H103" s="827"/>
      <c r="I103" s="782"/>
      <c r="J103" s="783"/>
      <c r="K103" s="784"/>
      <c r="L103" s="210"/>
      <c r="M103" s="211"/>
      <c r="N103" s="793" t="s">
        <v>27</v>
      </c>
      <c r="O103" s="793"/>
      <c r="P103" s="793"/>
      <c r="Q103" s="793"/>
      <c r="R103" s="793"/>
      <c r="S103" s="793"/>
      <c r="T103" s="793"/>
      <c r="U103" s="793"/>
      <c r="V103" s="793"/>
      <c r="W103" s="793"/>
      <c r="X103" s="21"/>
      <c r="Y103" s="92" t="s">
        <v>6</v>
      </c>
      <c r="Z103" s="766">
        <f>IF(Z100=0,"",Z101*I101)</f>
      </c>
      <c r="AA103" s="766"/>
      <c r="AB103" s="766"/>
    </row>
    <row r="104" spans="1:28" ht="6" customHeight="1">
      <c r="A104" s="14"/>
      <c r="B104" s="15"/>
      <c r="C104" s="15"/>
      <c r="D104" s="15"/>
      <c r="E104" s="15"/>
      <c r="F104" s="15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8"/>
      <c r="U104" s="29"/>
      <c r="V104" s="16"/>
      <c r="W104" s="16"/>
      <c r="X104" s="16"/>
      <c r="Y104" s="16"/>
      <c r="Z104" s="16"/>
      <c r="AA104" s="16"/>
      <c r="AB104" s="16"/>
    </row>
    <row r="105" ht="6" customHeight="1"/>
    <row r="106" spans="1:28" ht="15" customHeight="1">
      <c r="A106" s="574" t="s">
        <v>222</v>
      </c>
      <c r="B106" s="574"/>
      <c r="C106" s="574"/>
      <c r="D106" s="574"/>
      <c r="E106" s="574"/>
      <c r="F106" s="574"/>
      <c r="G106" s="574"/>
      <c r="H106" s="574"/>
      <c r="I106" s="574"/>
      <c r="J106" s="574"/>
      <c r="K106" s="574"/>
      <c r="L106" s="574"/>
      <c r="M106" s="574"/>
      <c r="N106" s="574"/>
      <c r="O106" s="574"/>
      <c r="P106" s="574"/>
      <c r="Q106" s="574"/>
      <c r="R106" s="574"/>
      <c r="S106" s="574"/>
      <c r="T106" s="574"/>
      <c r="U106" s="574"/>
      <c r="V106" s="574"/>
      <c r="W106" s="811">
        <v>20000</v>
      </c>
      <c r="X106" s="812"/>
      <c r="Y106" s="812"/>
      <c r="Z106" s="813"/>
      <c r="AA106" s="91" t="s">
        <v>8</v>
      </c>
      <c r="AB106" s="809">
        <f>IF(Z126=0,"","x")</f>
      </c>
    </row>
    <row r="107" spans="1:28" ht="2.25" customHeight="1">
      <c r="A107" s="574"/>
      <c r="B107" s="574"/>
      <c r="C107" s="574"/>
      <c r="D107" s="574"/>
      <c r="E107" s="574"/>
      <c r="F107" s="574"/>
      <c r="G107" s="574"/>
      <c r="H107" s="574"/>
      <c r="I107" s="574"/>
      <c r="J107" s="574"/>
      <c r="K107" s="574"/>
      <c r="L107" s="574"/>
      <c r="M107" s="574"/>
      <c r="N107" s="574"/>
      <c r="O107" s="574"/>
      <c r="P107" s="574"/>
      <c r="Q107" s="574"/>
      <c r="R107" s="574"/>
      <c r="S107" s="574"/>
      <c r="T107" s="574"/>
      <c r="U107" s="574"/>
      <c r="V107" s="574"/>
      <c r="W107" s="814"/>
      <c r="X107" s="815"/>
      <c r="Y107" s="815"/>
      <c r="Z107" s="816"/>
      <c r="AB107" s="810"/>
    </row>
    <row r="108" spans="1:28" ht="6" customHeight="1">
      <c r="A108" s="14"/>
      <c r="B108" s="15"/>
      <c r="C108" s="15"/>
      <c r="D108" s="15"/>
      <c r="E108" s="15"/>
      <c r="F108" s="15"/>
      <c r="G108" s="16"/>
      <c r="H108" s="16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8"/>
      <c r="U108" s="29"/>
      <c r="V108" s="16"/>
      <c r="W108" s="16"/>
      <c r="X108" s="16"/>
      <c r="Y108" s="16"/>
      <c r="Z108" s="16"/>
      <c r="AA108" s="16"/>
      <c r="AB108" s="16"/>
    </row>
    <row r="109" spans="1:28" ht="22.5" customHeight="1">
      <c r="A109" s="474" t="s">
        <v>223</v>
      </c>
      <c r="B109" s="474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</row>
    <row r="110" spans="1:28" ht="2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18"/>
    </row>
    <row r="111" spans="1:31" ht="18" customHeight="1">
      <c r="A111" s="604" t="s">
        <v>123</v>
      </c>
      <c r="B111" s="605"/>
      <c r="C111" s="605"/>
      <c r="D111" s="605"/>
      <c r="E111" s="605"/>
      <c r="F111" s="605"/>
      <c r="G111" s="605"/>
      <c r="H111" s="605"/>
      <c r="I111" s="605"/>
      <c r="J111" s="605"/>
      <c r="K111" s="605"/>
      <c r="L111" s="605"/>
      <c r="M111" s="605"/>
      <c r="N111" s="605"/>
      <c r="O111" s="605"/>
      <c r="P111" s="605"/>
      <c r="Q111" s="605"/>
      <c r="R111" s="605"/>
      <c r="S111" s="605"/>
      <c r="T111" s="605"/>
      <c r="U111" s="605"/>
      <c r="V111" s="605"/>
      <c r="W111" s="605"/>
      <c r="X111" s="605"/>
      <c r="Y111" s="605"/>
      <c r="Z111" s="605"/>
      <c r="AA111" s="605"/>
      <c r="AB111" s="606"/>
      <c r="AE111" s="91" t="s">
        <v>22</v>
      </c>
    </row>
    <row r="112" spans="1:31" ht="35.25" customHeight="1">
      <c r="A112" s="817" t="s">
        <v>124</v>
      </c>
      <c r="B112" s="817"/>
      <c r="C112" s="817" t="s">
        <v>125</v>
      </c>
      <c r="D112" s="817"/>
      <c r="E112" s="817"/>
      <c r="F112" s="817" t="s">
        <v>126</v>
      </c>
      <c r="G112" s="817"/>
      <c r="H112" s="817"/>
      <c r="I112" s="817"/>
      <c r="J112" s="817"/>
      <c r="K112" s="817" t="s">
        <v>127</v>
      </c>
      <c r="L112" s="818"/>
      <c r="M112" s="818"/>
      <c r="N112" s="818"/>
      <c r="O112" s="818"/>
      <c r="P112" s="817" t="s">
        <v>162</v>
      </c>
      <c r="Q112" s="818"/>
      <c r="R112" s="818"/>
      <c r="S112" s="818"/>
      <c r="T112" s="818"/>
      <c r="U112" s="818"/>
      <c r="V112" s="819" t="s">
        <v>128</v>
      </c>
      <c r="W112" s="819"/>
      <c r="X112" s="819"/>
      <c r="Y112" s="819"/>
      <c r="Z112" s="817" t="s">
        <v>129</v>
      </c>
      <c r="AA112" s="817"/>
      <c r="AB112" s="817"/>
      <c r="AE112" s="111">
        <v>25000</v>
      </c>
    </row>
    <row r="113" spans="1:31" ht="18.75" customHeight="1">
      <c r="A113" s="798" t="s">
        <v>275</v>
      </c>
      <c r="B113" s="798"/>
      <c r="C113" s="798"/>
      <c r="D113" s="798"/>
      <c r="E113" s="798"/>
      <c r="F113" s="798"/>
      <c r="G113" s="798"/>
      <c r="H113" s="798"/>
      <c r="I113" s="798"/>
      <c r="J113" s="798"/>
      <c r="K113" s="798"/>
      <c r="L113" s="798"/>
      <c r="M113" s="798"/>
      <c r="N113" s="798"/>
      <c r="O113" s="798"/>
      <c r="P113" s="798"/>
      <c r="Q113" s="798"/>
      <c r="R113" s="798"/>
      <c r="S113" s="798"/>
      <c r="T113" s="798"/>
      <c r="U113" s="798"/>
      <c r="V113" s="798"/>
      <c r="W113" s="798"/>
      <c r="X113" s="798"/>
      <c r="Y113" s="798"/>
      <c r="Z113" s="798"/>
      <c r="AA113" s="798"/>
      <c r="AB113" s="798"/>
      <c r="AE113" s="111">
        <v>20000</v>
      </c>
    </row>
    <row r="114" spans="1:31" ht="42" customHeight="1">
      <c r="A114" s="750"/>
      <c r="B114" s="750"/>
      <c r="C114" s="799"/>
      <c r="D114" s="799"/>
      <c r="E114" s="799"/>
      <c r="F114" s="750"/>
      <c r="G114" s="750"/>
      <c r="H114" s="750"/>
      <c r="I114" s="750"/>
      <c r="J114" s="750"/>
      <c r="K114" s="808" t="s">
        <v>271</v>
      </c>
      <c r="L114" s="808"/>
      <c r="M114" s="808"/>
      <c r="N114" s="808"/>
      <c r="O114" s="808"/>
      <c r="P114" s="750"/>
      <c r="Q114" s="750"/>
      <c r="R114" s="750"/>
      <c r="S114" s="750"/>
      <c r="T114" s="750"/>
      <c r="U114" s="750"/>
      <c r="V114" s="755"/>
      <c r="W114" s="600"/>
      <c r="X114" s="600"/>
      <c r="Y114" s="600"/>
      <c r="Z114" s="756"/>
      <c r="AA114" s="756"/>
      <c r="AB114" s="756"/>
      <c r="AE114" s="110"/>
    </row>
    <row r="115" spans="1:28" s="83" customFormat="1" ht="42" customHeight="1">
      <c r="A115" s="750"/>
      <c r="B115" s="750"/>
      <c r="C115" s="799"/>
      <c r="D115" s="799"/>
      <c r="E115" s="799"/>
      <c r="F115" s="750"/>
      <c r="G115" s="750"/>
      <c r="H115" s="750"/>
      <c r="I115" s="750"/>
      <c r="J115" s="750"/>
      <c r="K115" s="804" t="s">
        <v>271</v>
      </c>
      <c r="L115" s="804"/>
      <c r="M115" s="804"/>
      <c r="N115" s="804"/>
      <c r="O115" s="804"/>
      <c r="P115" s="750"/>
      <c r="Q115" s="750"/>
      <c r="R115" s="750"/>
      <c r="S115" s="750"/>
      <c r="T115" s="750"/>
      <c r="U115" s="750"/>
      <c r="V115" s="755"/>
      <c r="W115" s="600"/>
      <c r="X115" s="600"/>
      <c r="Y115" s="600"/>
      <c r="Z115" s="756"/>
      <c r="AA115" s="756"/>
      <c r="AB115" s="756"/>
    </row>
    <row r="116" spans="1:30" ht="18.75" customHeight="1">
      <c r="A116" s="805" t="s">
        <v>431</v>
      </c>
      <c r="B116" s="806"/>
      <c r="C116" s="806"/>
      <c r="D116" s="806"/>
      <c r="E116" s="806"/>
      <c r="F116" s="806"/>
      <c r="G116" s="806"/>
      <c r="H116" s="806"/>
      <c r="I116" s="806"/>
      <c r="J116" s="806"/>
      <c r="K116" s="806"/>
      <c r="L116" s="806"/>
      <c r="M116" s="806"/>
      <c r="N116" s="806"/>
      <c r="O116" s="806"/>
      <c r="P116" s="806"/>
      <c r="Q116" s="806"/>
      <c r="R116" s="806"/>
      <c r="S116" s="806"/>
      <c r="T116" s="806"/>
      <c r="U116" s="806"/>
      <c r="V116" s="806"/>
      <c r="W116" s="806"/>
      <c r="X116" s="806"/>
      <c r="Y116" s="806"/>
      <c r="Z116" s="806"/>
      <c r="AA116" s="806"/>
      <c r="AB116" s="807"/>
      <c r="AD116" s="100" t="s">
        <v>259</v>
      </c>
    </row>
    <row r="117" spans="1:30" ht="42" customHeight="1">
      <c r="A117" s="750"/>
      <c r="B117" s="750"/>
      <c r="C117" s="799"/>
      <c r="D117" s="799"/>
      <c r="E117" s="799"/>
      <c r="F117" s="750"/>
      <c r="G117" s="750"/>
      <c r="H117" s="750"/>
      <c r="I117" s="750"/>
      <c r="J117" s="750"/>
      <c r="K117" s="803" t="s">
        <v>413</v>
      </c>
      <c r="L117" s="803"/>
      <c r="M117" s="803"/>
      <c r="N117" s="803"/>
      <c r="O117" s="803"/>
      <c r="P117" s="750"/>
      <c r="Q117" s="750"/>
      <c r="R117" s="750"/>
      <c r="S117" s="750"/>
      <c r="T117" s="750"/>
      <c r="U117" s="750"/>
      <c r="V117" s="755"/>
      <c r="W117" s="600"/>
      <c r="X117" s="600"/>
      <c r="Y117" s="600"/>
      <c r="Z117" s="756"/>
      <c r="AA117" s="756"/>
      <c r="AB117" s="756"/>
      <c r="AD117" s="101" t="s">
        <v>260</v>
      </c>
    </row>
    <row r="118" spans="1:28" s="83" customFormat="1" ht="42" customHeight="1">
      <c r="A118" s="750"/>
      <c r="B118" s="750"/>
      <c r="C118" s="799"/>
      <c r="D118" s="799"/>
      <c r="E118" s="799"/>
      <c r="F118" s="750"/>
      <c r="G118" s="750"/>
      <c r="H118" s="750"/>
      <c r="I118" s="750"/>
      <c r="J118" s="750"/>
      <c r="K118" s="794" t="s">
        <v>413</v>
      </c>
      <c r="L118" s="794"/>
      <c r="M118" s="794"/>
      <c r="N118" s="794"/>
      <c r="O118" s="794"/>
      <c r="P118" s="750"/>
      <c r="Q118" s="750"/>
      <c r="R118" s="750"/>
      <c r="S118" s="750"/>
      <c r="T118" s="750"/>
      <c r="U118" s="750"/>
      <c r="V118" s="755"/>
      <c r="W118" s="600"/>
      <c r="X118" s="600"/>
      <c r="Y118" s="600"/>
      <c r="Z118" s="756"/>
      <c r="AA118" s="756"/>
      <c r="AB118" s="756"/>
    </row>
    <row r="119" spans="1:30" ht="18.75" customHeight="1">
      <c r="A119" s="800" t="s">
        <v>432</v>
      </c>
      <c r="B119" s="801"/>
      <c r="C119" s="801"/>
      <c r="D119" s="801"/>
      <c r="E119" s="801"/>
      <c r="F119" s="801"/>
      <c r="G119" s="801"/>
      <c r="H119" s="801"/>
      <c r="I119" s="801"/>
      <c r="J119" s="801"/>
      <c r="K119" s="801"/>
      <c r="L119" s="801"/>
      <c r="M119" s="801"/>
      <c r="N119" s="801"/>
      <c r="O119" s="801"/>
      <c r="P119" s="801"/>
      <c r="Q119" s="801"/>
      <c r="R119" s="801"/>
      <c r="S119" s="801"/>
      <c r="T119" s="801"/>
      <c r="U119" s="801"/>
      <c r="V119" s="801"/>
      <c r="W119" s="801"/>
      <c r="X119" s="801"/>
      <c r="Y119" s="801"/>
      <c r="Z119" s="801"/>
      <c r="AA119" s="801"/>
      <c r="AB119" s="802"/>
      <c r="AD119" s="100" t="s">
        <v>259</v>
      </c>
    </row>
    <row r="120" spans="1:30" ht="42" customHeight="1">
      <c r="A120" s="750" t="s">
        <v>48</v>
      </c>
      <c r="B120" s="750"/>
      <c r="C120" s="751" t="s">
        <v>48</v>
      </c>
      <c r="D120" s="751"/>
      <c r="E120" s="751"/>
      <c r="F120" s="750" t="s">
        <v>48</v>
      </c>
      <c r="G120" s="750"/>
      <c r="H120" s="750"/>
      <c r="I120" s="750"/>
      <c r="J120" s="750"/>
      <c r="K120" s="803" t="s">
        <v>415</v>
      </c>
      <c r="L120" s="803"/>
      <c r="M120" s="803"/>
      <c r="N120" s="803"/>
      <c r="O120" s="803"/>
      <c r="P120" s="750" t="s">
        <v>48</v>
      </c>
      <c r="Q120" s="750"/>
      <c r="R120" s="750"/>
      <c r="S120" s="750"/>
      <c r="T120" s="750"/>
      <c r="U120" s="750"/>
      <c r="V120" s="755"/>
      <c r="W120" s="600"/>
      <c r="X120" s="600"/>
      <c r="Y120" s="600"/>
      <c r="Z120" s="756"/>
      <c r="AA120" s="756"/>
      <c r="AB120" s="756"/>
      <c r="AD120" s="101" t="s">
        <v>260</v>
      </c>
    </row>
    <row r="121" spans="1:28" s="83" customFormat="1" ht="42" customHeight="1">
      <c r="A121" s="750" t="s">
        <v>48</v>
      </c>
      <c r="B121" s="750"/>
      <c r="C121" s="751" t="s">
        <v>48</v>
      </c>
      <c r="D121" s="751"/>
      <c r="E121" s="751"/>
      <c r="F121" s="750" t="s">
        <v>48</v>
      </c>
      <c r="G121" s="750"/>
      <c r="H121" s="750"/>
      <c r="I121" s="750"/>
      <c r="J121" s="750"/>
      <c r="K121" s="794" t="s">
        <v>415</v>
      </c>
      <c r="L121" s="794"/>
      <c r="M121" s="794"/>
      <c r="N121" s="794"/>
      <c r="O121" s="794"/>
      <c r="P121" s="750" t="s">
        <v>48</v>
      </c>
      <c r="Q121" s="750"/>
      <c r="R121" s="750"/>
      <c r="S121" s="750"/>
      <c r="T121" s="750"/>
      <c r="U121" s="750"/>
      <c r="V121" s="755"/>
      <c r="W121" s="600"/>
      <c r="X121" s="600"/>
      <c r="Y121" s="600"/>
      <c r="Z121" s="756"/>
      <c r="AA121" s="756"/>
      <c r="AB121" s="756"/>
    </row>
    <row r="122" spans="1:30" ht="18.75" customHeight="1">
      <c r="A122" s="798" t="s">
        <v>433</v>
      </c>
      <c r="B122" s="798"/>
      <c r="C122" s="798"/>
      <c r="D122" s="798"/>
      <c r="E122" s="798"/>
      <c r="F122" s="798"/>
      <c r="G122" s="798"/>
      <c r="H122" s="798"/>
      <c r="I122" s="798"/>
      <c r="J122" s="798"/>
      <c r="K122" s="798"/>
      <c r="L122" s="798"/>
      <c r="M122" s="798"/>
      <c r="N122" s="798"/>
      <c r="O122" s="798"/>
      <c r="P122" s="798"/>
      <c r="Q122" s="798"/>
      <c r="R122" s="798"/>
      <c r="S122" s="798"/>
      <c r="T122" s="798"/>
      <c r="U122" s="798"/>
      <c r="V122" s="798"/>
      <c r="W122" s="798"/>
      <c r="X122" s="798"/>
      <c r="Y122" s="798"/>
      <c r="Z122" s="798"/>
      <c r="AA122" s="798"/>
      <c r="AB122" s="798"/>
      <c r="AD122" s="100" t="s">
        <v>259</v>
      </c>
    </row>
    <row r="123" spans="1:30" ht="42" customHeight="1">
      <c r="A123" s="750" t="s">
        <v>48</v>
      </c>
      <c r="B123" s="750"/>
      <c r="C123" s="751" t="s">
        <v>48</v>
      </c>
      <c r="D123" s="751"/>
      <c r="E123" s="751"/>
      <c r="F123" s="750" t="s">
        <v>48</v>
      </c>
      <c r="G123" s="750"/>
      <c r="H123" s="750"/>
      <c r="I123" s="750"/>
      <c r="J123" s="750"/>
      <c r="K123" s="795" t="s">
        <v>427</v>
      </c>
      <c r="L123" s="796"/>
      <c r="M123" s="796"/>
      <c r="N123" s="796"/>
      <c r="O123" s="797"/>
      <c r="P123" s="750" t="s">
        <v>48</v>
      </c>
      <c r="Q123" s="750"/>
      <c r="R123" s="750"/>
      <c r="S123" s="750"/>
      <c r="T123" s="750"/>
      <c r="U123" s="750"/>
      <c r="V123" s="755"/>
      <c r="W123" s="600"/>
      <c r="X123" s="600"/>
      <c r="Y123" s="600"/>
      <c r="Z123" s="756"/>
      <c r="AA123" s="756"/>
      <c r="AB123" s="756"/>
      <c r="AD123" s="101" t="s">
        <v>260</v>
      </c>
    </row>
    <row r="124" spans="1:28" s="83" customFormat="1" ht="42" customHeight="1">
      <c r="A124" s="750" t="s">
        <v>48</v>
      </c>
      <c r="B124" s="750"/>
      <c r="C124" s="751" t="s">
        <v>48</v>
      </c>
      <c r="D124" s="751"/>
      <c r="E124" s="751"/>
      <c r="F124" s="750" t="s">
        <v>48</v>
      </c>
      <c r="G124" s="750"/>
      <c r="H124" s="750"/>
      <c r="I124" s="750"/>
      <c r="J124" s="750"/>
      <c r="K124" s="752" t="s">
        <v>427</v>
      </c>
      <c r="L124" s="753"/>
      <c r="M124" s="753"/>
      <c r="N124" s="753"/>
      <c r="O124" s="754"/>
      <c r="P124" s="750" t="s">
        <v>48</v>
      </c>
      <c r="Q124" s="750"/>
      <c r="R124" s="750"/>
      <c r="S124" s="750"/>
      <c r="T124" s="750"/>
      <c r="U124" s="750"/>
      <c r="V124" s="755"/>
      <c r="W124" s="600"/>
      <c r="X124" s="600"/>
      <c r="Y124" s="600"/>
      <c r="Z124" s="756"/>
      <c r="AA124" s="756"/>
      <c r="AB124" s="756"/>
    </row>
    <row r="125" spans="1:30" ht="30" customHeight="1">
      <c r="A125" s="93" t="s">
        <v>224</v>
      </c>
      <c r="B125" s="601" t="s">
        <v>245</v>
      </c>
      <c r="C125" s="601"/>
      <c r="D125" s="601"/>
      <c r="E125" s="601"/>
      <c r="F125" s="601"/>
      <c r="G125" s="601"/>
      <c r="H125" s="601"/>
      <c r="I125" s="601"/>
      <c r="J125" s="601"/>
      <c r="K125" s="601"/>
      <c r="L125" s="601"/>
      <c r="M125" s="601"/>
      <c r="N125" s="601"/>
      <c r="O125" s="601"/>
      <c r="P125" s="601"/>
      <c r="Q125" s="601"/>
      <c r="R125" s="601"/>
      <c r="S125" s="601"/>
      <c r="T125" s="601"/>
      <c r="U125" s="601"/>
      <c r="V125" s="601"/>
      <c r="W125" s="601"/>
      <c r="X125" s="601"/>
      <c r="Y125" s="601"/>
      <c r="Z125" s="756"/>
      <c r="AA125" s="756"/>
      <c r="AB125" s="756"/>
      <c r="AD125" s="100" t="s">
        <v>259</v>
      </c>
    </row>
    <row r="126" spans="1:30" ht="30" customHeight="1">
      <c r="A126" s="93" t="s">
        <v>225</v>
      </c>
      <c r="B126" s="603" t="s">
        <v>130</v>
      </c>
      <c r="C126" s="603"/>
      <c r="D126" s="603"/>
      <c r="E126" s="603"/>
      <c r="F126" s="603"/>
      <c r="G126" s="603"/>
      <c r="H126" s="603"/>
      <c r="I126" s="603"/>
      <c r="J126" s="603"/>
      <c r="K126" s="603"/>
      <c r="L126" s="603"/>
      <c r="M126" s="603"/>
      <c r="N126" s="603"/>
      <c r="O126" s="603"/>
      <c r="P126" s="603"/>
      <c r="Q126" s="603"/>
      <c r="R126" s="603"/>
      <c r="S126" s="603"/>
      <c r="T126" s="603"/>
      <c r="U126" s="603"/>
      <c r="V126" s="603"/>
      <c r="W126" s="603"/>
      <c r="X126" s="603"/>
      <c r="Y126" s="603"/>
      <c r="Z126" s="766">
        <f ca="1">SUM(Z114:OFFSET(Razem_BIVA9_153,-1,25))</f>
        <v>0</v>
      </c>
      <c r="AA126" s="766"/>
      <c r="AB126" s="766"/>
      <c r="AD126" s="101" t="s">
        <v>260</v>
      </c>
    </row>
    <row r="127" spans="1:28" ht="14.25" customHeight="1">
      <c r="A127" s="767" t="s">
        <v>226</v>
      </c>
      <c r="B127" s="770" t="s">
        <v>161</v>
      </c>
      <c r="C127" s="771"/>
      <c r="D127" s="771"/>
      <c r="E127" s="771"/>
      <c r="F127" s="771"/>
      <c r="G127" s="771"/>
      <c r="H127" s="772"/>
      <c r="I127" s="779" t="str">
        <f>IF(Z126&gt;0,"Wpisz wartość kursu EUR do PLN","nd")</f>
        <v>nd</v>
      </c>
      <c r="J127" s="780"/>
      <c r="K127" s="781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785" t="s">
        <v>131</v>
      </c>
      <c r="Z127" s="787">
        <f>IF(Z126=0,"",W106-Z126)</f>
      </c>
      <c r="AA127" s="788"/>
      <c r="AB127" s="789"/>
    </row>
    <row r="128" spans="1:28" ht="14.25" customHeight="1">
      <c r="A128" s="768"/>
      <c r="B128" s="773"/>
      <c r="C128" s="774"/>
      <c r="D128" s="774"/>
      <c r="E128" s="774"/>
      <c r="F128" s="774"/>
      <c r="G128" s="774"/>
      <c r="H128" s="775"/>
      <c r="I128" s="779"/>
      <c r="J128" s="780"/>
      <c r="K128" s="781"/>
      <c r="L128" s="831" t="s">
        <v>352</v>
      </c>
      <c r="M128" s="832"/>
      <c r="N128" s="832"/>
      <c r="O128" s="156"/>
      <c r="P128" s="851"/>
      <c r="Q128" s="852"/>
      <c r="R128" s="852"/>
      <c r="S128" s="852"/>
      <c r="T128" s="852"/>
      <c r="U128" s="853"/>
      <c r="V128" s="156"/>
      <c r="W128" s="156"/>
      <c r="Y128" s="786"/>
      <c r="Z128" s="790"/>
      <c r="AA128" s="791"/>
      <c r="AB128" s="792"/>
    </row>
    <row r="129" spans="1:28" ht="25.5" customHeight="1">
      <c r="A129" s="769"/>
      <c r="B129" s="776"/>
      <c r="C129" s="777"/>
      <c r="D129" s="777"/>
      <c r="E129" s="777"/>
      <c r="F129" s="777"/>
      <c r="G129" s="777"/>
      <c r="H129" s="778"/>
      <c r="I129" s="782"/>
      <c r="J129" s="783"/>
      <c r="K129" s="784"/>
      <c r="L129" s="210"/>
      <c r="M129" s="211"/>
      <c r="N129" s="793" t="s">
        <v>27</v>
      </c>
      <c r="O129" s="793"/>
      <c r="P129" s="793"/>
      <c r="Q129" s="793"/>
      <c r="R129" s="793"/>
      <c r="S129" s="793"/>
      <c r="T129" s="793"/>
      <c r="U129" s="793"/>
      <c r="V129" s="793"/>
      <c r="W129" s="793"/>
      <c r="X129" s="21"/>
      <c r="Y129" s="92" t="s">
        <v>6</v>
      </c>
      <c r="Z129" s="766">
        <f>IF(Z126=0,"",Z127*I127)</f>
      </c>
      <c r="AA129" s="766"/>
      <c r="AB129" s="766"/>
    </row>
    <row r="130" spans="1:28" ht="6" customHeight="1">
      <c r="A130" s="14"/>
      <c r="B130" s="15"/>
      <c r="C130" s="15"/>
      <c r="D130" s="15"/>
      <c r="E130" s="15"/>
      <c r="F130" s="15"/>
      <c r="G130" s="16"/>
      <c r="H130" s="16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8"/>
      <c r="U130" s="29"/>
      <c r="V130" s="16"/>
      <c r="W130" s="16"/>
      <c r="X130" s="16"/>
      <c r="Y130" s="16"/>
      <c r="Z130" s="16"/>
      <c r="AA130" s="16"/>
      <c r="AB130" s="16"/>
    </row>
    <row r="131" spans="1:28" ht="18.75" customHeight="1">
      <c r="A131" s="14"/>
      <c r="B131" s="15"/>
      <c r="C131" s="15"/>
      <c r="D131" s="15"/>
      <c r="E131" s="15"/>
      <c r="F131" s="15"/>
      <c r="G131" s="16"/>
      <c r="H131" s="16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8"/>
      <c r="U131" s="29"/>
      <c r="V131" s="16"/>
      <c r="W131" s="16"/>
      <c r="X131" s="16"/>
      <c r="Y131" s="16"/>
      <c r="Z131" s="16"/>
      <c r="AA131" s="16"/>
      <c r="AB131" s="16"/>
    </row>
    <row r="132" spans="1:28" ht="12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757"/>
      <c r="P132" s="758"/>
      <c r="Q132" s="758"/>
      <c r="R132" s="758"/>
      <c r="S132" s="758"/>
      <c r="T132" s="758"/>
      <c r="U132" s="758"/>
      <c r="V132" s="758"/>
      <c r="W132" s="758"/>
      <c r="X132" s="758"/>
      <c r="Y132" s="758"/>
      <c r="Z132" s="758"/>
      <c r="AA132" s="758"/>
      <c r="AB132" s="759"/>
    </row>
    <row r="133" spans="1:28" ht="12" customHeight="1">
      <c r="A133" s="301"/>
      <c r="B133" s="300"/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302"/>
      <c r="N133" s="7"/>
      <c r="O133" s="760"/>
      <c r="P133" s="761"/>
      <c r="Q133" s="761"/>
      <c r="R133" s="761"/>
      <c r="S133" s="761"/>
      <c r="T133" s="761"/>
      <c r="U133" s="761"/>
      <c r="V133" s="761"/>
      <c r="W133" s="761"/>
      <c r="X133" s="761"/>
      <c r="Y133" s="761"/>
      <c r="Z133" s="761"/>
      <c r="AA133" s="761"/>
      <c r="AB133" s="762"/>
    </row>
    <row r="134" spans="1:28" ht="12.75">
      <c r="A134" s="301"/>
      <c r="B134" s="300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2"/>
      <c r="N134" s="7"/>
      <c r="O134" s="760"/>
      <c r="P134" s="761"/>
      <c r="Q134" s="761"/>
      <c r="R134" s="761"/>
      <c r="S134" s="761"/>
      <c r="T134" s="761"/>
      <c r="U134" s="761"/>
      <c r="V134" s="761"/>
      <c r="W134" s="761"/>
      <c r="X134" s="761"/>
      <c r="Y134" s="761"/>
      <c r="Z134" s="761"/>
      <c r="AA134" s="761"/>
      <c r="AB134" s="762"/>
    </row>
    <row r="135" spans="1:28" ht="12" customHeight="1">
      <c r="A135" s="301"/>
      <c r="B135" s="300"/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  <c r="M135" s="302"/>
      <c r="N135" s="7"/>
      <c r="O135" s="760"/>
      <c r="P135" s="761"/>
      <c r="Q135" s="761"/>
      <c r="R135" s="761"/>
      <c r="S135" s="761"/>
      <c r="T135" s="761"/>
      <c r="U135" s="761"/>
      <c r="V135" s="761"/>
      <c r="W135" s="761"/>
      <c r="X135" s="761"/>
      <c r="Y135" s="761"/>
      <c r="Z135" s="761"/>
      <c r="AA135" s="761"/>
      <c r="AB135" s="762"/>
    </row>
    <row r="136" spans="1:28" ht="12.75" customHeight="1">
      <c r="A136" s="301"/>
      <c r="B136" s="300"/>
      <c r="C136" s="300"/>
      <c r="D136" s="300"/>
      <c r="E136" s="300"/>
      <c r="F136" s="300"/>
      <c r="G136" s="300"/>
      <c r="H136" s="300"/>
      <c r="I136" s="300"/>
      <c r="J136" s="300"/>
      <c r="K136" s="300"/>
      <c r="L136" s="300"/>
      <c r="M136" s="302"/>
      <c r="N136" s="7"/>
      <c r="O136" s="760"/>
      <c r="P136" s="761"/>
      <c r="Q136" s="761"/>
      <c r="R136" s="761"/>
      <c r="S136" s="761"/>
      <c r="T136" s="761"/>
      <c r="U136" s="761"/>
      <c r="V136" s="761"/>
      <c r="W136" s="761"/>
      <c r="X136" s="761"/>
      <c r="Y136" s="761"/>
      <c r="Z136" s="761"/>
      <c r="AA136" s="761"/>
      <c r="AB136" s="762"/>
    </row>
    <row r="137" spans="1:28" ht="9.75" customHeight="1">
      <c r="A137" s="301"/>
      <c r="B137" s="300"/>
      <c r="C137" s="300"/>
      <c r="D137" s="300"/>
      <c r="E137" s="300"/>
      <c r="F137" s="300"/>
      <c r="G137" s="300"/>
      <c r="H137" s="300"/>
      <c r="I137" s="300"/>
      <c r="J137" s="300"/>
      <c r="K137" s="300"/>
      <c r="L137" s="300"/>
      <c r="M137" s="302"/>
      <c r="N137" s="7"/>
      <c r="O137" s="760"/>
      <c r="P137" s="761"/>
      <c r="Q137" s="761"/>
      <c r="R137" s="761"/>
      <c r="S137" s="761"/>
      <c r="T137" s="761"/>
      <c r="U137" s="761"/>
      <c r="V137" s="761"/>
      <c r="W137" s="761"/>
      <c r="X137" s="761"/>
      <c r="Y137" s="761"/>
      <c r="Z137" s="761"/>
      <c r="AA137" s="761"/>
      <c r="AB137" s="762"/>
    </row>
    <row r="138" spans="1:28" ht="12" customHeight="1">
      <c r="A138" s="301"/>
      <c r="B138" s="300"/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2"/>
      <c r="N138" s="104"/>
      <c r="O138" s="760"/>
      <c r="P138" s="761"/>
      <c r="Q138" s="761"/>
      <c r="R138" s="761"/>
      <c r="S138" s="761"/>
      <c r="T138" s="761"/>
      <c r="U138" s="761"/>
      <c r="V138" s="761"/>
      <c r="W138" s="761"/>
      <c r="X138" s="761"/>
      <c r="Y138" s="761"/>
      <c r="Z138" s="761"/>
      <c r="AA138" s="761"/>
      <c r="AB138" s="762"/>
    </row>
    <row r="139" spans="1:28" ht="12" customHeight="1">
      <c r="A139" s="303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5"/>
      <c r="N139" s="7"/>
      <c r="O139" s="763"/>
      <c r="P139" s="764"/>
      <c r="Q139" s="764"/>
      <c r="R139" s="764"/>
      <c r="S139" s="764"/>
      <c r="T139" s="764"/>
      <c r="U139" s="764"/>
      <c r="V139" s="764"/>
      <c r="W139" s="764"/>
      <c r="X139" s="764"/>
      <c r="Y139" s="764"/>
      <c r="Z139" s="764"/>
      <c r="AA139" s="764"/>
      <c r="AB139" s="765"/>
    </row>
    <row r="140" spans="1:28" ht="12" customHeight="1">
      <c r="A140" s="738" t="s">
        <v>281</v>
      </c>
      <c r="B140" s="738"/>
      <c r="C140" s="738"/>
      <c r="D140" s="738"/>
      <c r="E140" s="738"/>
      <c r="F140" s="738"/>
      <c r="G140" s="738"/>
      <c r="H140" s="738"/>
      <c r="I140" s="738"/>
      <c r="J140" s="738"/>
      <c r="K140" s="738"/>
      <c r="L140" s="738"/>
      <c r="M140" s="738"/>
      <c r="N140" s="9"/>
      <c r="O140" s="738" t="s">
        <v>282</v>
      </c>
      <c r="P140" s="738"/>
      <c r="Q140" s="738"/>
      <c r="R140" s="738"/>
      <c r="S140" s="738"/>
      <c r="T140" s="738"/>
      <c r="U140" s="738"/>
      <c r="V140" s="738"/>
      <c r="W140" s="738"/>
      <c r="X140" s="738"/>
      <c r="Y140" s="738"/>
      <c r="Z140" s="738"/>
      <c r="AA140" s="738"/>
      <c r="AB140" s="738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736"/>
      <c r="P141" s="736"/>
      <c r="Q141" s="736"/>
      <c r="R141" s="736"/>
      <c r="S141" s="736"/>
      <c r="T141" s="736"/>
      <c r="U141" s="736"/>
      <c r="V141" s="736"/>
      <c r="W141" s="736"/>
      <c r="X141" s="736"/>
      <c r="Y141" s="736"/>
      <c r="Z141" s="736"/>
      <c r="AA141" s="736"/>
      <c r="AB141" s="736"/>
    </row>
    <row r="142" spans="1:28" ht="15.75" customHeight="1">
      <c r="A142" s="5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736"/>
      <c r="P142" s="736"/>
      <c r="Q142" s="736"/>
      <c r="R142" s="736"/>
      <c r="S142" s="736"/>
      <c r="T142" s="736"/>
      <c r="U142" s="736"/>
      <c r="V142" s="736"/>
      <c r="W142" s="736"/>
      <c r="X142" s="736"/>
      <c r="Y142" s="736"/>
      <c r="Z142" s="736"/>
      <c r="AA142" s="736"/>
      <c r="AB142" s="736"/>
    </row>
  </sheetData>
  <sheetProtection sheet="1" formatCells="0" formatColumns="0" formatRows="0" insertRows="0" insertHyperlinks="0" deleteRows="0" sort="0" autoFilter="0" pivotTables="0"/>
  <mergeCells count="433">
    <mergeCell ref="AB81:AB82"/>
    <mergeCell ref="C88:E88"/>
    <mergeCell ref="F88:J88"/>
    <mergeCell ref="K88:O88"/>
    <mergeCell ref="P88:U88"/>
    <mergeCell ref="V88:Y88"/>
    <mergeCell ref="Z88:AB88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Z70:AB70"/>
    <mergeCell ref="A71:AB71"/>
    <mergeCell ref="A73:B73"/>
    <mergeCell ref="C73:E73"/>
    <mergeCell ref="F73:J73"/>
    <mergeCell ref="Z72:AB72"/>
    <mergeCell ref="P72:U72"/>
    <mergeCell ref="V72:Y72"/>
    <mergeCell ref="C70:E70"/>
    <mergeCell ref="F70:J70"/>
    <mergeCell ref="N78:W78"/>
    <mergeCell ref="Z78:AB78"/>
    <mergeCell ref="B75:Y75"/>
    <mergeCell ref="Z75:AB75"/>
    <mergeCell ref="B74:Y74"/>
    <mergeCell ref="Z74:AB74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3:O63"/>
    <mergeCell ref="P63:U63"/>
    <mergeCell ref="V63:Y63"/>
    <mergeCell ref="Z63:AB63"/>
    <mergeCell ref="Z64:AB64"/>
    <mergeCell ref="A64:B64"/>
    <mergeCell ref="C64:E64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V46:Y46"/>
    <mergeCell ref="Z46:AB46"/>
    <mergeCell ref="B49:Y49"/>
    <mergeCell ref="Z49:AB49"/>
    <mergeCell ref="B48:Y48"/>
    <mergeCell ref="Z48:AB48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A41:B41"/>
    <mergeCell ref="C41:E41"/>
    <mergeCell ref="F41:J41"/>
    <mergeCell ref="K41:O41"/>
    <mergeCell ref="P41:U41"/>
    <mergeCell ref="V41:Y41"/>
    <mergeCell ref="A42:AB42"/>
    <mergeCell ref="A43:B43"/>
    <mergeCell ref="C43:E43"/>
    <mergeCell ref="F43:J43"/>
    <mergeCell ref="K43:O43"/>
    <mergeCell ref="P43:U43"/>
    <mergeCell ref="V43:Y43"/>
    <mergeCell ref="Z43:AB43"/>
    <mergeCell ref="C38:E38"/>
    <mergeCell ref="F38:J38"/>
    <mergeCell ref="K38:O38"/>
    <mergeCell ref="P38:U38"/>
    <mergeCell ref="V38:Y38"/>
    <mergeCell ref="Z41:AB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17:B17"/>
    <mergeCell ref="C17:E17"/>
    <mergeCell ref="F17:J17"/>
    <mergeCell ref="K17:O17"/>
    <mergeCell ref="P17:U17"/>
    <mergeCell ref="V17:Y17"/>
    <mergeCell ref="A18:AB18"/>
    <mergeCell ref="A20:B20"/>
    <mergeCell ref="C20:E20"/>
    <mergeCell ref="F20:J20"/>
    <mergeCell ref="K20:O20"/>
    <mergeCell ref="P20:U20"/>
    <mergeCell ref="V20:Y20"/>
    <mergeCell ref="Z20:AB20"/>
    <mergeCell ref="A19:B19"/>
    <mergeCell ref="C19:E19"/>
    <mergeCell ref="C14:E14"/>
    <mergeCell ref="F14:J14"/>
    <mergeCell ref="K14:O14"/>
    <mergeCell ref="P14:U14"/>
    <mergeCell ref="V14:Y14"/>
    <mergeCell ref="Z17:AB17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13:B13"/>
    <mergeCell ref="C13:E13"/>
    <mergeCell ref="F13:J13"/>
    <mergeCell ref="K13:O13"/>
    <mergeCell ref="P13:U13"/>
    <mergeCell ref="V13:Y13"/>
    <mergeCell ref="Z8:AB8"/>
    <mergeCell ref="AB4:AB5"/>
    <mergeCell ref="A3:AB3"/>
    <mergeCell ref="A4:V5"/>
    <mergeCell ref="W4:Z5"/>
    <mergeCell ref="A6:AA6"/>
    <mergeCell ref="A8:B8"/>
    <mergeCell ref="C8:E8"/>
    <mergeCell ref="F8:J8"/>
    <mergeCell ref="K8:O8"/>
    <mergeCell ref="P8:U8"/>
    <mergeCell ref="V8:Y8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C91:E91"/>
    <mergeCell ref="F91:J91"/>
    <mergeCell ref="K91:O91"/>
    <mergeCell ref="P91:U91"/>
    <mergeCell ref="V91:Y91"/>
    <mergeCell ref="Z91:AB91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A92:B92"/>
    <mergeCell ref="C92:E92"/>
    <mergeCell ref="F92:J92"/>
    <mergeCell ref="K92:O92"/>
    <mergeCell ref="P92:U92"/>
    <mergeCell ref="V92:Y92"/>
    <mergeCell ref="Z95:AB95"/>
    <mergeCell ref="B99:Y99"/>
    <mergeCell ref="Z99:AB99"/>
    <mergeCell ref="A96:AB96"/>
    <mergeCell ref="A97:B97"/>
    <mergeCell ref="C97:E97"/>
    <mergeCell ref="F98:J98"/>
    <mergeCell ref="K98:O98"/>
    <mergeCell ref="P98:U98"/>
    <mergeCell ref="V98:Y98"/>
    <mergeCell ref="A95:B95"/>
    <mergeCell ref="C95:E95"/>
    <mergeCell ref="F95:J95"/>
    <mergeCell ref="K95:O95"/>
    <mergeCell ref="P95:U95"/>
    <mergeCell ref="V95:Y95"/>
    <mergeCell ref="A93:AB93"/>
    <mergeCell ref="A94:B94"/>
    <mergeCell ref="C94:E94"/>
    <mergeCell ref="F94:J94"/>
    <mergeCell ref="K94:O94"/>
    <mergeCell ref="P94:U94"/>
    <mergeCell ref="V94:Y94"/>
    <mergeCell ref="Z94:AB94"/>
    <mergeCell ref="V112:Y112"/>
    <mergeCell ref="Z112:AB112"/>
    <mergeCell ref="Z103:AB103"/>
    <mergeCell ref="A101:A103"/>
    <mergeCell ref="B101:H103"/>
    <mergeCell ref="I101:K103"/>
    <mergeCell ref="Y101:Y102"/>
    <mergeCell ref="L102:N102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5:B115"/>
    <mergeCell ref="C115:E115"/>
    <mergeCell ref="F115:J115"/>
    <mergeCell ref="K115:O115"/>
    <mergeCell ref="P115:U115"/>
    <mergeCell ref="V115:Y115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8:B118"/>
    <mergeCell ref="C118:E118"/>
    <mergeCell ref="F118:J118"/>
    <mergeCell ref="K118:O118"/>
    <mergeCell ref="P118:U118"/>
    <mergeCell ref="V118:Y118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A124:B124"/>
    <mergeCell ref="C124:E124"/>
    <mergeCell ref="F124:J124"/>
    <mergeCell ref="K124:O124"/>
    <mergeCell ref="P124:U124"/>
    <mergeCell ref="V124:Y124"/>
  </mergeCells>
  <dataValidations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27:K129 I101:K103 I23:K25 I50:K52 I76:K78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06:AB107 AB81:AB82 AB55:AB56 AB30:AB31 AB4:AB6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zoomScaleSheetLayoutView="100" zoomScalePageLayoutView="0" workbookViewId="0" topLeftCell="A1">
      <selection activeCell="A24" sqref="A24:AL24"/>
    </sheetView>
  </sheetViews>
  <sheetFormatPr defaultColWidth="9.140625" defaultRowHeight="12.75"/>
  <cols>
    <col min="1" max="1" width="1.28515625" style="125" customWidth="1"/>
    <col min="2" max="2" width="0.85546875" style="125" customWidth="1"/>
    <col min="3" max="3" width="3.7109375" style="125" customWidth="1"/>
    <col min="4" max="19" width="2.8515625" style="125" customWidth="1"/>
    <col min="20" max="20" width="3.7109375" style="125" customWidth="1"/>
    <col min="21" max="37" width="2.8515625" style="125" customWidth="1"/>
    <col min="38" max="38" width="1.7109375" style="125" customWidth="1"/>
    <col min="39" max="39" width="8.7109375" style="125" customWidth="1"/>
    <col min="40" max="16384" width="9.140625" style="125" customWidth="1"/>
  </cols>
  <sheetData>
    <row r="1" spans="1:38" ht="6.75" customHeight="1">
      <c r="A1" s="138"/>
      <c r="B1" s="13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9"/>
      <c r="AH1" s="889"/>
      <c r="AI1" s="889"/>
      <c r="AJ1" s="889"/>
      <c r="AK1" s="889"/>
      <c r="AL1" s="138"/>
    </row>
    <row r="2" spans="1:38" ht="15.75" customHeight="1">
      <c r="A2" s="138"/>
      <c r="B2" s="13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90" t="s">
        <v>145</v>
      </c>
      <c r="AH2" s="891"/>
      <c r="AI2" s="891"/>
      <c r="AJ2" s="891"/>
      <c r="AK2" s="892"/>
      <c r="AL2" s="139"/>
    </row>
    <row r="3" spans="1:38" ht="34.5" customHeight="1">
      <c r="A3" s="893" t="s">
        <v>291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19.5" customHeight="1">
      <c r="A5" s="138"/>
      <c r="B5" s="138"/>
      <c r="C5" s="231"/>
      <c r="D5" s="138"/>
      <c r="E5" s="897" t="s">
        <v>384</v>
      </c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138"/>
      <c r="T5" s="231"/>
      <c r="U5" s="138"/>
      <c r="V5" s="897" t="s">
        <v>385</v>
      </c>
      <c r="W5" s="897"/>
      <c r="X5" s="897"/>
      <c r="Y5" s="897"/>
      <c r="Z5" s="897"/>
      <c r="AA5" s="897"/>
      <c r="AB5" s="897"/>
      <c r="AC5" s="897"/>
      <c r="AD5" s="897"/>
      <c r="AE5" s="897"/>
      <c r="AF5" s="897"/>
      <c r="AG5" s="897"/>
      <c r="AH5" s="897"/>
      <c r="AI5" s="897"/>
      <c r="AJ5" s="897"/>
      <c r="AK5" s="897"/>
      <c r="AL5" s="138"/>
    </row>
    <row r="6" spans="1:38" ht="20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</row>
    <row r="7" spans="1:38" ht="15" customHeight="1">
      <c r="A7" s="873" t="s">
        <v>292</v>
      </c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73"/>
      <c r="AL7" s="873"/>
    </row>
    <row r="8" spans="1:38" ht="12" customHeight="1">
      <c r="A8" s="141"/>
      <c r="B8" s="141"/>
      <c r="C8" s="895" t="s">
        <v>293</v>
      </c>
      <c r="D8" s="895"/>
      <c r="E8" s="895"/>
      <c r="F8" s="895"/>
      <c r="G8" s="895"/>
      <c r="H8" s="895"/>
      <c r="I8" s="895"/>
      <c r="J8" s="895"/>
      <c r="K8" s="895"/>
      <c r="L8" s="895" t="s">
        <v>294</v>
      </c>
      <c r="M8" s="895"/>
      <c r="N8" s="895"/>
      <c r="O8" s="895"/>
      <c r="P8" s="895"/>
      <c r="Q8" s="895"/>
      <c r="R8" s="895"/>
      <c r="S8" s="895"/>
      <c r="T8" s="895" t="s">
        <v>295</v>
      </c>
      <c r="U8" s="895"/>
      <c r="V8" s="895"/>
      <c r="W8" s="895"/>
      <c r="X8" s="895"/>
      <c r="Y8" s="895"/>
      <c r="Z8" s="895"/>
      <c r="AA8" s="895"/>
      <c r="AB8" s="895"/>
      <c r="AC8" s="896" t="s">
        <v>388</v>
      </c>
      <c r="AD8" s="896"/>
      <c r="AE8" s="896"/>
      <c r="AF8" s="896"/>
      <c r="AG8" s="896"/>
      <c r="AH8" s="896"/>
      <c r="AI8" s="896"/>
      <c r="AJ8" s="896"/>
      <c r="AK8" s="896"/>
      <c r="AL8" s="141"/>
    </row>
    <row r="9" spans="1:38" ht="17.25" customHeight="1">
      <c r="A9" s="141"/>
      <c r="B9" s="141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894"/>
      <c r="AD9" s="894"/>
      <c r="AE9" s="894"/>
      <c r="AF9" s="894"/>
      <c r="AG9" s="894"/>
      <c r="AH9" s="894"/>
      <c r="AI9" s="894"/>
      <c r="AJ9" s="894"/>
      <c r="AK9" s="894"/>
      <c r="AL9" s="141"/>
    </row>
    <row r="10" spans="1:38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ht="15" customHeight="1">
      <c r="A11" s="873" t="s">
        <v>296</v>
      </c>
      <c r="B11" s="873"/>
      <c r="C11" s="873"/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3"/>
      <c r="O11" s="873"/>
      <c r="P11" s="873"/>
      <c r="Q11" s="873"/>
      <c r="R11" s="873"/>
      <c r="S11" s="873"/>
      <c r="T11" s="873"/>
      <c r="U11" s="873"/>
      <c r="V11" s="873"/>
      <c r="W11" s="873"/>
      <c r="X11" s="873"/>
      <c r="Y11" s="873"/>
      <c r="Z11" s="873"/>
      <c r="AA11" s="873"/>
      <c r="AB11" s="873"/>
      <c r="AC11" s="873"/>
      <c r="AD11" s="873"/>
      <c r="AE11" s="873"/>
      <c r="AF11" s="873"/>
      <c r="AG11" s="873"/>
      <c r="AH11" s="873"/>
      <c r="AI11" s="873"/>
      <c r="AJ11" s="873"/>
      <c r="AK11" s="873"/>
      <c r="AL11" s="873"/>
    </row>
    <row r="12" spans="1:38" ht="15.75" customHeight="1">
      <c r="A12" s="138"/>
      <c r="B12" s="138"/>
      <c r="C12" s="865" t="s">
        <v>389</v>
      </c>
      <c r="D12" s="865"/>
      <c r="E12" s="865"/>
      <c r="F12" s="865"/>
      <c r="G12" s="865"/>
      <c r="H12" s="865"/>
      <c r="I12" s="865"/>
      <c r="J12" s="865"/>
      <c r="K12" s="865"/>
      <c r="L12" s="865"/>
      <c r="M12" s="865"/>
      <c r="N12" s="865"/>
      <c r="O12" s="866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7"/>
      <c r="AG12" s="867"/>
      <c r="AH12" s="867"/>
      <c r="AI12" s="867"/>
      <c r="AJ12" s="867"/>
      <c r="AK12" s="868"/>
      <c r="AL12" s="138"/>
    </row>
    <row r="13" spans="1:38" ht="3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ht="12.75" customHeight="1">
      <c r="A14" s="138"/>
      <c r="B14" s="138"/>
      <c r="C14" s="864" t="s">
        <v>390</v>
      </c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 t="s">
        <v>391</v>
      </c>
      <c r="P14" s="864"/>
      <c r="Q14" s="864"/>
      <c r="R14" s="864"/>
      <c r="S14" s="864"/>
      <c r="T14" s="864"/>
      <c r="U14" s="864"/>
      <c r="V14" s="864"/>
      <c r="W14" s="864"/>
      <c r="X14" s="864"/>
      <c r="Y14" s="864"/>
      <c r="Z14" s="864" t="s">
        <v>392</v>
      </c>
      <c r="AA14" s="864"/>
      <c r="AB14" s="864"/>
      <c r="AC14" s="864"/>
      <c r="AD14" s="864"/>
      <c r="AE14" s="864"/>
      <c r="AF14" s="864"/>
      <c r="AG14" s="864"/>
      <c r="AH14" s="864"/>
      <c r="AI14" s="864"/>
      <c r="AJ14" s="864"/>
      <c r="AK14" s="864"/>
      <c r="AL14" s="138"/>
    </row>
    <row r="15" spans="1:38" ht="15" customHeight="1">
      <c r="A15" s="138"/>
      <c r="B15" s="138"/>
      <c r="C15" s="912"/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4"/>
      <c r="O15" s="915"/>
      <c r="P15" s="916"/>
      <c r="Q15" s="916"/>
      <c r="R15" s="916"/>
      <c r="S15" s="916"/>
      <c r="T15" s="916"/>
      <c r="U15" s="916"/>
      <c r="V15" s="916"/>
      <c r="W15" s="916"/>
      <c r="X15" s="916"/>
      <c r="Y15" s="917"/>
      <c r="Z15" s="915"/>
      <c r="AA15" s="916"/>
      <c r="AB15" s="916"/>
      <c r="AC15" s="916"/>
      <c r="AD15" s="916"/>
      <c r="AE15" s="916"/>
      <c r="AF15" s="916"/>
      <c r="AG15" s="916"/>
      <c r="AH15" s="916"/>
      <c r="AI15" s="916"/>
      <c r="AJ15" s="916"/>
      <c r="AK15" s="917"/>
      <c r="AL15" s="138"/>
    </row>
    <row r="16" spans="1:38" ht="6" customHeight="1">
      <c r="A16" s="138"/>
      <c r="B16" s="138"/>
      <c r="C16" s="911"/>
      <c r="D16" s="911"/>
      <c r="E16" s="911"/>
      <c r="F16" s="911"/>
      <c r="G16" s="911"/>
      <c r="H16" s="911"/>
      <c r="I16" s="911"/>
      <c r="J16" s="911"/>
      <c r="K16" s="142"/>
      <c r="L16" s="911"/>
      <c r="M16" s="911"/>
      <c r="N16" s="911"/>
      <c r="O16" s="911"/>
      <c r="P16" s="911"/>
      <c r="Q16" s="911"/>
      <c r="R16" s="911"/>
      <c r="S16" s="911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ht="15" customHeight="1">
      <c r="A17" s="873" t="s">
        <v>297</v>
      </c>
      <c r="B17" s="873"/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3"/>
      <c r="P17" s="873"/>
      <c r="Q17" s="873"/>
      <c r="R17" s="873"/>
      <c r="S17" s="873"/>
      <c r="T17" s="873"/>
      <c r="U17" s="873"/>
      <c r="V17" s="873"/>
      <c r="W17" s="873"/>
      <c r="X17" s="873"/>
      <c r="Y17" s="873"/>
      <c r="Z17" s="873"/>
      <c r="AA17" s="873"/>
      <c r="AB17" s="873"/>
      <c r="AC17" s="873"/>
      <c r="AD17" s="873"/>
      <c r="AE17" s="873"/>
      <c r="AF17" s="873"/>
      <c r="AG17" s="873"/>
      <c r="AH17" s="873"/>
      <c r="AI17" s="873"/>
      <c r="AJ17" s="873"/>
      <c r="AK17" s="873"/>
      <c r="AL17" s="873"/>
    </row>
    <row r="18" spans="1:38" ht="27" customHeight="1">
      <c r="A18" s="138"/>
      <c r="B18" s="138"/>
      <c r="C18" s="874" t="s">
        <v>393</v>
      </c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4"/>
      <c r="Z18" s="874"/>
      <c r="AA18" s="874"/>
      <c r="AB18" s="874"/>
      <c r="AC18" s="874"/>
      <c r="AD18" s="874"/>
      <c r="AE18" s="875">
        <f>B_III!AB110</f>
        <v>500000</v>
      </c>
      <c r="AF18" s="876"/>
      <c r="AG18" s="876"/>
      <c r="AH18" s="876"/>
      <c r="AI18" s="876"/>
      <c r="AJ18" s="876"/>
      <c r="AK18" s="877"/>
      <c r="AL18" s="138"/>
    </row>
    <row r="19" spans="1:38" ht="6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27" customHeight="1">
      <c r="A20" s="138"/>
      <c r="B20" s="138"/>
      <c r="C20" s="881" t="s">
        <v>394</v>
      </c>
      <c r="D20" s="881"/>
      <c r="E20" s="881"/>
      <c r="F20" s="881"/>
      <c r="G20" s="881"/>
      <c r="H20" s="881"/>
      <c r="I20" s="881"/>
      <c r="J20" s="881"/>
      <c r="K20" s="881"/>
      <c r="L20" s="881"/>
      <c r="M20" s="881"/>
      <c r="N20" s="881"/>
      <c r="O20" s="881"/>
      <c r="P20" s="881"/>
      <c r="Q20" s="881"/>
      <c r="R20" s="881"/>
      <c r="S20" s="881"/>
      <c r="T20" s="881"/>
      <c r="U20" s="881"/>
      <c r="V20" s="881"/>
      <c r="W20" s="881"/>
      <c r="X20" s="881"/>
      <c r="Y20" s="881"/>
      <c r="Z20" s="881"/>
      <c r="AA20" s="881"/>
      <c r="AB20" s="881"/>
      <c r="AC20" s="881"/>
      <c r="AD20" s="881"/>
      <c r="AE20" s="885">
        <f>B_III!AB109</f>
        <v>0</v>
      </c>
      <c r="AF20" s="886"/>
      <c r="AG20" s="886"/>
      <c r="AH20" s="886"/>
      <c r="AI20" s="886"/>
      <c r="AJ20" s="886"/>
      <c r="AK20" s="887"/>
      <c r="AL20" s="138"/>
    </row>
    <row r="21" spans="1:38" ht="9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ht="29.25" customHeight="1">
      <c r="A22" s="138"/>
      <c r="B22" s="138"/>
      <c r="C22" s="910" t="s">
        <v>444</v>
      </c>
      <c r="D22" s="910"/>
      <c r="E22" s="910"/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  <c r="Z22" s="910"/>
      <c r="AA22" s="910"/>
      <c r="AB22" s="910"/>
      <c r="AC22" s="910"/>
      <c r="AD22" s="910"/>
      <c r="AE22" s="878"/>
      <c r="AF22" s="879"/>
      <c r="AG22" s="879"/>
      <c r="AH22" s="879"/>
      <c r="AI22" s="879"/>
      <c r="AJ22" s="879"/>
      <c r="AK22" s="880"/>
      <c r="AL22" s="138"/>
    </row>
    <row r="23" spans="1:38" ht="6.75" customHeight="1">
      <c r="A23" s="138"/>
      <c r="B23" s="138"/>
      <c r="C23" s="899"/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899"/>
      <c r="Y23" s="899"/>
      <c r="Z23" s="899"/>
      <c r="AA23" s="899"/>
      <c r="AB23" s="899"/>
      <c r="AC23" s="899"/>
      <c r="AD23" s="899"/>
      <c r="AE23" s="899"/>
      <c r="AF23" s="899"/>
      <c r="AG23" s="899"/>
      <c r="AH23" s="899"/>
      <c r="AI23" s="899"/>
      <c r="AJ23" s="899"/>
      <c r="AK23" s="899"/>
      <c r="AL23" s="138"/>
    </row>
    <row r="24" spans="1:38" ht="21.75" customHeight="1">
      <c r="A24" s="873" t="s">
        <v>298</v>
      </c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73"/>
      <c r="U24" s="873"/>
      <c r="V24" s="873"/>
      <c r="W24" s="873"/>
      <c r="X24" s="873"/>
      <c r="Y24" s="873"/>
      <c r="Z24" s="873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873"/>
      <c r="AL24" s="873"/>
    </row>
    <row r="25" spans="1:38" ht="27" customHeight="1">
      <c r="A25" s="141"/>
      <c r="B25" s="141"/>
      <c r="C25" s="881" t="s">
        <v>386</v>
      </c>
      <c r="D25" s="881"/>
      <c r="E25" s="881"/>
      <c r="F25" s="881"/>
      <c r="G25" s="881"/>
      <c r="H25" s="881"/>
      <c r="I25" s="881"/>
      <c r="J25" s="881"/>
      <c r="K25" s="881"/>
      <c r="L25" s="881"/>
      <c r="M25" s="881"/>
      <c r="N25" s="881"/>
      <c r="O25" s="881"/>
      <c r="P25" s="881"/>
      <c r="Q25" s="881"/>
      <c r="R25" s="881"/>
      <c r="S25" s="881"/>
      <c r="T25" s="881"/>
      <c r="U25" s="881"/>
      <c r="V25" s="881"/>
      <c r="W25" s="881"/>
      <c r="X25" s="881"/>
      <c r="Y25" s="881"/>
      <c r="Z25" s="881"/>
      <c r="AA25" s="881"/>
      <c r="AB25" s="881"/>
      <c r="AC25" s="881"/>
      <c r="AD25" s="881"/>
      <c r="AE25" s="882"/>
      <c r="AF25" s="883"/>
      <c r="AG25" s="883"/>
      <c r="AH25" s="883"/>
      <c r="AI25" s="883"/>
      <c r="AJ25" s="883"/>
      <c r="AK25" s="884"/>
      <c r="AL25" s="141"/>
    </row>
    <row r="26" spans="1:38" ht="6" customHeight="1">
      <c r="A26" s="141"/>
      <c r="B26" s="141"/>
      <c r="C26" s="863"/>
      <c r="D26" s="863"/>
      <c r="E26" s="863"/>
      <c r="F26" s="863"/>
      <c r="G26" s="863"/>
      <c r="H26" s="863"/>
      <c r="I26" s="863"/>
      <c r="J26" s="863"/>
      <c r="K26" s="863"/>
      <c r="L26" s="863"/>
      <c r="M26" s="863"/>
      <c r="N26" s="863"/>
      <c r="O26" s="863"/>
      <c r="P26" s="863"/>
      <c r="Q26" s="863"/>
      <c r="R26" s="863"/>
      <c r="S26" s="863"/>
      <c r="T26" s="863"/>
      <c r="U26" s="863"/>
      <c r="V26" s="863"/>
      <c r="W26" s="863"/>
      <c r="X26" s="863"/>
      <c r="Y26" s="863"/>
      <c r="Z26" s="863"/>
      <c r="AA26" s="863"/>
      <c r="AB26" s="863"/>
      <c r="AC26" s="863"/>
      <c r="AD26" s="863"/>
      <c r="AE26" s="863"/>
      <c r="AF26" s="863"/>
      <c r="AG26" s="863"/>
      <c r="AH26" s="863"/>
      <c r="AI26" s="863"/>
      <c r="AJ26" s="863"/>
      <c r="AK26" s="863"/>
      <c r="AL26" s="141"/>
    </row>
    <row r="27" spans="1:38" ht="21.75" customHeight="1">
      <c r="A27" s="141"/>
      <c r="B27" s="141"/>
      <c r="C27" s="869" t="s">
        <v>387</v>
      </c>
      <c r="D27" s="869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69"/>
      <c r="V27" s="869"/>
      <c r="W27" s="869"/>
      <c r="X27" s="869"/>
      <c r="Y27" s="869"/>
      <c r="Z27" s="869"/>
      <c r="AA27" s="869"/>
      <c r="AB27" s="869"/>
      <c r="AC27" s="869"/>
      <c r="AD27" s="869"/>
      <c r="AE27" s="870" t="s">
        <v>22</v>
      </c>
      <c r="AF27" s="871"/>
      <c r="AG27" s="871"/>
      <c r="AH27" s="871"/>
      <c r="AI27" s="871"/>
      <c r="AJ27" s="871"/>
      <c r="AK27" s="872"/>
      <c r="AL27" s="141"/>
    </row>
    <row r="28" spans="1:38" ht="1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2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38"/>
    </row>
    <row r="30" spans="1:38" ht="54" customHeight="1">
      <c r="A30" s="138"/>
      <c r="B30" s="138"/>
      <c r="C30" s="854"/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55"/>
      <c r="T30" s="856"/>
      <c r="U30" s="144"/>
      <c r="V30" s="900"/>
      <c r="W30" s="901"/>
      <c r="X30" s="901"/>
      <c r="Y30" s="901"/>
      <c r="Z30" s="901"/>
      <c r="AA30" s="901"/>
      <c r="AB30" s="901"/>
      <c r="AC30" s="901"/>
      <c r="AD30" s="901"/>
      <c r="AE30" s="901"/>
      <c r="AF30" s="901"/>
      <c r="AG30" s="901"/>
      <c r="AH30" s="901"/>
      <c r="AI30" s="901"/>
      <c r="AJ30" s="901"/>
      <c r="AK30" s="902"/>
      <c r="AL30" s="138"/>
    </row>
    <row r="31" spans="1:38" ht="19.5" customHeight="1">
      <c r="A31" s="138"/>
      <c r="B31" s="138"/>
      <c r="C31" s="857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9"/>
      <c r="U31" s="144"/>
      <c r="V31" s="903"/>
      <c r="W31" s="904"/>
      <c r="X31" s="904"/>
      <c r="Y31" s="904"/>
      <c r="Z31" s="904"/>
      <c r="AA31" s="904"/>
      <c r="AB31" s="904"/>
      <c r="AC31" s="904"/>
      <c r="AD31" s="904"/>
      <c r="AE31" s="904"/>
      <c r="AF31" s="904"/>
      <c r="AG31" s="904"/>
      <c r="AH31" s="904"/>
      <c r="AI31" s="904"/>
      <c r="AJ31" s="904"/>
      <c r="AK31" s="905"/>
      <c r="AL31" s="138"/>
    </row>
    <row r="32" spans="1:38" ht="13.5" customHeight="1">
      <c r="A32" s="138"/>
      <c r="B32" s="138"/>
      <c r="C32" s="860"/>
      <c r="D32" s="861"/>
      <c r="E32" s="861"/>
      <c r="F32" s="861"/>
      <c r="G32" s="861"/>
      <c r="H32" s="861"/>
      <c r="I32" s="861"/>
      <c r="J32" s="861"/>
      <c r="K32" s="861"/>
      <c r="L32" s="861"/>
      <c r="M32" s="861"/>
      <c r="N32" s="861"/>
      <c r="O32" s="861"/>
      <c r="P32" s="861"/>
      <c r="Q32" s="861"/>
      <c r="R32" s="861"/>
      <c r="S32" s="861"/>
      <c r="T32" s="862"/>
      <c r="U32" s="144"/>
      <c r="V32" s="906"/>
      <c r="W32" s="907"/>
      <c r="X32" s="907"/>
      <c r="Y32" s="907"/>
      <c r="Z32" s="907"/>
      <c r="AA32" s="907"/>
      <c r="AB32" s="907"/>
      <c r="AC32" s="907"/>
      <c r="AD32" s="907"/>
      <c r="AE32" s="907"/>
      <c r="AF32" s="907"/>
      <c r="AG32" s="907"/>
      <c r="AH32" s="907"/>
      <c r="AI32" s="907"/>
      <c r="AJ32" s="907"/>
      <c r="AK32" s="908"/>
      <c r="AL32" s="138"/>
    </row>
    <row r="33" spans="1:38" ht="44.25" customHeight="1">
      <c r="A33" s="138"/>
      <c r="B33" s="138"/>
      <c r="C33" s="909" t="s">
        <v>281</v>
      </c>
      <c r="D33" s="909"/>
      <c r="E33" s="909"/>
      <c r="F33" s="909"/>
      <c r="G33" s="909"/>
      <c r="H33" s="909"/>
      <c r="I33" s="909"/>
      <c r="J33" s="909"/>
      <c r="K33" s="909"/>
      <c r="L33" s="909"/>
      <c r="M33" s="909"/>
      <c r="N33" s="909"/>
      <c r="O33" s="909"/>
      <c r="P33" s="909"/>
      <c r="Q33" s="909"/>
      <c r="R33" s="909"/>
      <c r="S33" s="909"/>
      <c r="T33" s="909"/>
      <c r="U33" s="145"/>
      <c r="V33" s="657" t="s">
        <v>282</v>
      </c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657"/>
      <c r="AJ33" s="657"/>
      <c r="AK33" s="657"/>
      <c r="AL33" s="138"/>
    </row>
    <row r="34" spans="1:38" ht="12" customHeight="1">
      <c r="A34" s="918" t="s">
        <v>322</v>
      </c>
      <c r="B34" s="650"/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0"/>
      <c r="Z34" s="650"/>
      <c r="AA34" s="650"/>
      <c r="AB34" s="650"/>
      <c r="AC34" s="650"/>
      <c r="AD34" s="650"/>
      <c r="AE34" s="650"/>
      <c r="AF34" s="650"/>
      <c r="AG34" s="650"/>
      <c r="AH34" s="650"/>
      <c r="AI34" s="650"/>
      <c r="AJ34" s="650"/>
      <c r="AK34" s="650"/>
      <c r="AL34" s="650"/>
    </row>
    <row r="35" spans="1:38" ht="11.25">
      <c r="A35" s="898"/>
      <c r="B35" s="898"/>
      <c r="C35" s="898"/>
      <c r="D35" s="898"/>
      <c r="E35" s="898"/>
      <c r="F35" s="898"/>
      <c r="G35" s="898"/>
      <c r="H35" s="898"/>
      <c r="I35" s="898"/>
      <c r="J35" s="898"/>
      <c r="K35" s="898"/>
      <c r="L35" s="898"/>
      <c r="M35" s="898"/>
      <c r="N35" s="898"/>
      <c r="O35" s="898"/>
      <c r="P35" s="898"/>
      <c r="Q35" s="898"/>
      <c r="R35" s="898"/>
      <c r="S35" s="898"/>
      <c r="T35" s="898"/>
      <c r="U35" s="898"/>
      <c r="V35" s="898"/>
      <c r="W35" s="898"/>
      <c r="X35" s="898"/>
      <c r="Y35" s="898"/>
      <c r="Z35" s="898"/>
      <c r="AA35" s="898"/>
      <c r="AB35" s="898"/>
      <c r="AC35" s="898"/>
      <c r="AD35" s="898"/>
      <c r="AE35" s="898"/>
      <c r="AF35" s="898"/>
      <c r="AG35" s="898"/>
      <c r="AH35" s="898"/>
      <c r="AI35" s="898"/>
      <c r="AJ35" s="898"/>
      <c r="AK35" s="898"/>
      <c r="AL35" s="898"/>
    </row>
    <row r="36" spans="1:38" ht="11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spans="1:38" ht="11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</sheetData>
  <sheetProtection sheet="1" formatCells="0" formatRows="0" insertRows="0" deleteRows="0"/>
  <mergeCells count="46">
    <mergeCell ref="A34:AL34"/>
    <mergeCell ref="A11:AL11"/>
    <mergeCell ref="C16:J16"/>
    <mergeCell ref="L16:S16"/>
    <mergeCell ref="C15:N15"/>
    <mergeCell ref="O15:Y15"/>
    <mergeCell ref="Z15:AK15"/>
    <mergeCell ref="C14:N14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AE22:AK22"/>
    <mergeCell ref="C25:AD25"/>
    <mergeCell ref="O14:Y14"/>
    <mergeCell ref="AE25:AK25"/>
    <mergeCell ref="C20:AD20"/>
    <mergeCell ref="AE20:AK20"/>
    <mergeCell ref="A24:AL24"/>
    <mergeCell ref="C22:AD22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2"/>
  <sheetViews>
    <sheetView showGridLines="0" view="pageBreakPreview" zoomScaleSheetLayoutView="100" zoomScalePageLayoutView="0" workbookViewId="0" topLeftCell="A1">
      <selection activeCell="AN25" sqref="AN25"/>
    </sheetView>
  </sheetViews>
  <sheetFormatPr defaultColWidth="9.140625" defaultRowHeight="12.75"/>
  <cols>
    <col min="1" max="1" width="1.28515625" style="125" customWidth="1"/>
    <col min="2" max="2" width="0.85546875" style="125" customWidth="1"/>
    <col min="3" max="20" width="3.00390625" style="125" customWidth="1"/>
    <col min="21" max="22" width="2.57421875" style="125" customWidth="1"/>
    <col min="23" max="23" width="2.421875" style="125" customWidth="1"/>
    <col min="24" max="24" width="2.28125" style="125" customWidth="1"/>
    <col min="25" max="25" width="2.140625" style="125" customWidth="1"/>
    <col min="26" max="26" width="2.7109375" style="125" customWidth="1"/>
    <col min="27" max="27" width="2.57421875" style="125" customWidth="1"/>
    <col min="28" max="28" width="2.421875" style="125" customWidth="1"/>
    <col min="29" max="29" width="2.28125" style="125" customWidth="1"/>
    <col min="30" max="30" width="2.421875" style="125" customWidth="1"/>
    <col min="31" max="31" width="5.57421875" style="125" customWidth="1"/>
    <col min="32" max="32" width="3.140625" style="125" customWidth="1"/>
    <col min="33" max="33" width="3.57421875" style="125" customWidth="1"/>
    <col min="34" max="34" width="2.140625" style="125" customWidth="1"/>
    <col min="35" max="35" width="2.8515625" style="125" customWidth="1"/>
    <col min="36" max="36" width="3.57421875" style="125" customWidth="1"/>
    <col min="37" max="37" width="2.8515625" style="125" customWidth="1"/>
    <col min="38" max="38" width="1.7109375" style="125" customWidth="1"/>
    <col min="39" max="39" width="8.7109375" style="125" customWidth="1"/>
    <col min="40" max="16384" width="9.140625" style="125" customWidth="1"/>
  </cols>
  <sheetData>
    <row r="1" spans="1:38" ht="6.75" customHeight="1">
      <c r="A1" s="138"/>
      <c r="B1" s="13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9"/>
      <c r="AH1" s="889"/>
      <c r="AI1" s="889"/>
      <c r="AJ1" s="889"/>
      <c r="AK1" s="889"/>
      <c r="AL1" s="138"/>
    </row>
    <row r="2" spans="1:38" ht="15.75" customHeight="1">
      <c r="A2" s="138"/>
      <c r="B2" s="13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90" t="s">
        <v>145</v>
      </c>
      <c r="AH2" s="891"/>
      <c r="AI2" s="891"/>
      <c r="AJ2" s="891"/>
      <c r="AK2" s="892"/>
      <c r="AL2" s="139"/>
    </row>
    <row r="3" spans="1:38" ht="29.25" customHeight="1">
      <c r="A3" s="949" t="s">
        <v>287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49"/>
      <c r="U3" s="949"/>
      <c r="V3" s="949"/>
      <c r="W3" s="949"/>
      <c r="X3" s="949"/>
      <c r="Y3" s="949"/>
      <c r="Z3" s="949"/>
      <c r="AA3" s="949"/>
      <c r="AB3" s="949"/>
      <c r="AC3" s="949"/>
      <c r="AD3" s="949"/>
      <c r="AE3" s="949"/>
      <c r="AF3" s="949"/>
      <c r="AG3" s="949"/>
      <c r="AH3" s="949"/>
      <c r="AI3" s="949"/>
      <c r="AJ3" s="949"/>
      <c r="AK3" s="949"/>
      <c r="AL3" s="949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10.5" customHeight="1">
      <c r="A5" s="138"/>
      <c r="B5" s="138"/>
      <c r="C5" s="926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7"/>
      <c r="AE5" s="927"/>
      <c r="AF5" s="927"/>
      <c r="AG5" s="927"/>
      <c r="AH5" s="927"/>
      <c r="AI5" s="927"/>
      <c r="AJ5" s="927"/>
      <c r="AK5" s="928"/>
      <c r="AL5" s="138"/>
    </row>
    <row r="6" spans="1:38" ht="12.75" customHeight="1">
      <c r="A6" s="138"/>
      <c r="B6" s="147"/>
      <c r="C6" s="929"/>
      <c r="D6" s="930"/>
      <c r="E6" s="930"/>
      <c r="F6" s="930"/>
      <c r="G6" s="930"/>
      <c r="H6" s="9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0"/>
      <c r="AC6" s="930"/>
      <c r="AD6" s="930"/>
      <c r="AE6" s="930"/>
      <c r="AF6" s="930"/>
      <c r="AG6" s="930"/>
      <c r="AH6" s="930"/>
      <c r="AI6" s="930"/>
      <c r="AJ6" s="930"/>
      <c r="AK6" s="931"/>
      <c r="AL6" s="138"/>
    </row>
    <row r="7" spans="1:38" ht="12.75" customHeight="1">
      <c r="A7" s="138"/>
      <c r="B7" s="138"/>
      <c r="C7" s="929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0"/>
      <c r="AK7" s="931"/>
      <c r="AL7" s="138"/>
    </row>
    <row r="8" spans="1:38" ht="5.25" customHeight="1">
      <c r="A8" s="138"/>
      <c r="B8" s="138"/>
      <c r="C8" s="929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0"/>
      <c r="V8" s="930"/>
      <c r="W8" s="930"/>
      <c r="X8" s="930"/>
      <c r="Y8" s="930"/>
      <c r="Z8" s="930"/>
      <c r="AA8" s="930"/>
      <c r="AB8" s="930"/>
      <c r="AC8" s="930"/>
      <c r="AD8" s="930"/>
      <c r="AE8" s="930"/>
      <c r="AF8" s="930"/>
      <c r="AG8" s="930"/>
      <c r="AH8" s="930"/>
      <c r="AI8" s="930"/>
      <c r="AJ8" s="930"/>
      <c r="AK8" s="931"/>
      <c r="AL8" s="138"/>
    </row>
    <row r="9" spans="1:38" ht="15" customHeight="1">
      <c r="A9" s="138"/>
      <c r="B9" s="138"/>
      <c r="C9" s="929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0"/>
      <c r="AI9" s="930"/>
      <c r="AJ9" s="930"/>
      <c r="AK9" s="931"/>
      <c r="AL9" s="138"/>
    </row>
    <row r="10" spans="1:38" ht="8.25" customHeight="1">
      <c r="A10" s="138"/>
      <c r="B10" s="138"/>
      <c r="C10" s="932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3"/>
      <c r="S10" s="933"/>
      <c r="T10" s="933"/>
      <c r="U10" s="933"/>
      <c r="V10" s="933"/>
      <c r="W10" s="933"/>
      <c r="X10" s="933"/>
      <c r="Y10" s="933"/>
      <c r="Z10" s="933"/>
      <c r="AA10" s="933"/>
      <c r="AB10" s="933"/>
      <c r="AC10" s="933"/>
      <c r="AD10" s="933"/>
      <c r="AE10" s="933"/>
      <c r="AF10" s="933"/>
      <c r="AG10" s="933"/>
      <c r="AH10" s="933"/>
      <c r="AI10" s="933"/>
      <c r="AJ10" s="933"/>
      <c r="AK10" s="934"/>
      <c r="AL10" s="138"/>
    </row>
    <row r="11" spans="1:38" ht="19.5" customHeight="1">
      <c r="A11" s="138"/>
      <c r="B11" s="138"/>
      <c r="C11" s="935" t="s">
        <v>321</v>
      </c>
      <c r="D11" s="935"/>
      <c r="E11" s="935"/>
      <c r="F11" s="935"/>
      <c r="G11" s="935"/>
      <c r="H11" s="935"/>
      <c r="I11" s="935"/>
      <c r="J11" s="935"/>
      <c r="K11" s="935"/>
      <c r="L11" s="935"/>
      <c r="M11" s="935"/>
      <c r="N11" s="935"/>
      <c r="O11" s="935"/>
      <c r="P11" s="935"/>
      <c r="Q11" s="935"/>
      <c r="R11" s="935"/>
      <c r="S11" s="935"/>
      <c r="T11" s="935"/>
      <c r="U11" s="935"/>
      <c r="V11" s="935"/>
      <c r="W11" s="935"/>
      <c r="X11" s="935"/>
      <c r="Y11" s="935"/>
      <c r="Z11" s="935"/>
      <c r="AA11" s="935"/>
      <c r="AB11" s="935"/>
      <c r="AC11" s="935"/>
      <c r="AD11" s="935"/>
      <c r="AE11" s="935"/>
      <c r="AF11" s="935"/>
      <c r="AG11" s="935"/>
      <c r="AH11" s="935"/>
      <c r="AI11" s="935"/>
      <c r="AJ11" s="935"/>
      <c r="AK11" s="935"/>
      <c r="AL11" s="138"/>
    </row>
    <row r="12" spans="1:38" ht="12.75" customHeight="1">
      <c r="A12" s="138"/>
      <c r="B12" s="138"/>
      <c r="C12" s="13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ht="22.5" customHeight="1">
      <c r="A13" s="138"/>
      <c r="B13" s="138"/>
      <c r="C13" s="874" t="s">
        <v>284</v>
      </c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4"/>
      <c r="X13" s="874"/>
      <c r="Y13" s="874"/>
      <c r="Z13" s="874"/>
      <c r="AA13" s="874"/>
      <c r="AB13" s="874"/>
      <c r="AC13" s="874"/>
      <c r="AD13" s="874"/>
      <c r="AE13" s="874"/>
      <c r="AF13" s="874"/>
      <c r="AG13" s="874"/>
      <c r="AH13" s="874"/>
      <c r="AI13" s="874"/>
      <c r="AJ13" s="874"/>
      <c r="AK13" s="874"/>
      <c r="AL13" s="138"/>
    </row>
    <row r="14" spans="1:38" ht="6" customHeight="1">
      <c r="A14" s="138"/>
      <c r="B14" s="13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38"/>
    </row>
    <row r="15" spans="1:38" ht="21" customHeight="1">
      <c r="A15" s="138"/>
      <c r="B15" s="138"/>
      <c r="C15" s="920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1"/>
      <c r="AC15" s="921"/>
      <c r="AD15" s="921"/>
      <c r="AE15" s="921"/>
      <c r="AF15" s="921"/>
      <c r="AG15" s="921"/>
      <c r="AH15" s="921"/>
      <c r="AI15" s="921"/>
      <c r="AJ15" s="921"/>
      <c r="AK15" s="922"/>
      <c r="AL15" s="138"/>
    </row>
    <row r="16" spans="1:38" ht="9" customHeight="1">
      <c r="A16" s="138"/>
      <c r="B16" s="138"/>
      <c r="C16" s="923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  <c r="O16" s="924"/>
      <c r="P16" s="924"/>
      <c r="Q16" s="924"/>
      <c r="R16" s="924"/>
      <c r="S16" s="924"/>
      <c r="T16" s="924"/>
      <c r="U16" s="924"/>
      <c r="V16" s="924"/>
      <c r="W16" s="924"/>
      <c r="X16" s="924"/>
      <c r="Y16" s="924"/>
      <c r="Z16" s="924"/>
      <c r="AA16" s="924"/>
      <c r="AB16" s="924"/>
      <c r="AC16" s="924"/>
      <c r="AD16" s="924"/>
      <c r="AE16" s="924"/>
      <c r="AF16" s="924"/>
      <c r="AG16" s="924"/>
      <c r="AH16" s="924"/>
      <c r="AI16" s="924"/>
      <c r="AJ16" s="924"/>
      <c r="AK16" s="925"/>
      <c r="AL16" s="138"/>
    </row>
    <row r="17" spans="1:38" ht="23.25" customHeight="1">
      <c r="A17" s="138"/>
      <c r="B17" s="138"/>
      <c r="C17" s="935" t="s">
        <v>285</v>
      </c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35"/>
      <c r="X17" s="935"/>
      <c r="Y17" s="935"/>
      <c r="Z17" s="935"/>
      <c r="AA17" s="935"/>
      <c r="AB17" s="935"/>
      <c r="AC17" s="935"/>
      <c r="AD17" s="935"/>
      <c r="AE17" s="935"/>
      <c r="AF17" s="935"/>
      <c r="AG17" s="935"/>
      <c r="AH17" s="935"/>
      <c r="AI17" s="935"/>
      <c r="AJ17" s="935"/>
      <c r="AK17" s="935"/>
      <c r="AL17" s="138"/>
    </row>
    <row r="18" spans="1:38" ht="11.25">
      <c r="A18" s="138"/>
      <c r="B18" s="138"/>
      <c r="C18" s="911" t="s">
        <v>286</v>
      </c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36"/>
      <c r="T18" s="936"/>
      <c r="U18" s="936"/>
      <c r="V18" s="936"/>
      <c r="W18" s="936"/>
      <c r="X18" s="936"/>
      <c r="Y18" s="936"/>
      <c r="Z18" s="936"/>
      <c r="AA18" s="936"/>
      <c r="AB18" s="936"/>
      <c r="AC18" s="936"/>
      <c r="AD18" s="936"/>
      <c r="AE18" s="936"/>
      <c r="AF18" s="936"/>
      <c r="AG18" s="936"/>
      <c r="AH18" s="936"/>
      <c r="AI18" s="936"/>
      <c r="AJ18" s="936"/>
      <c r="AK18" s="936"/>
      <c r="AL18" s="138"/>
    </row>
    <row r="19" spans="1:38" ht="11.25">
      <c r="A19" s="138"/>
      <c r="B19" s="13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42.75" customHeight="1">
      <c r="A20" s="138"/>
      <c r="B20" s="138"/>
      <c r="C20" s="937"/>
      <c r="D20" s="938"/>
      <c r="E20" s="938"/>
      <c r="F20" s="938"/>
      <c r="G20" s="938"/>
      <c r="H20" s="938"/>
      <c r="I20" s="938"/>
      <c r="J20" s="938"/>
      <c r="K20" s="938"/>
      <c r="L20" s="938"/>
      <c r="M20" s="938"/>
      <c r="N20" s="938"/>
      <c r="O20" s="938"/>
      <c r="P20" s="938"/>
      <c r="Q20" s="938"/>
      <c r="R20" s="938"/>
      <c r="S20" s="938"/>
      <c r="T20" s="938"/>
      <c r="U20" s="938"/>
      <c r="V20" s="938"/>
      <c r="W20" s="938"/>
      <c r="X20" s="938"/>
      <c r="Y20" s="938"/>
      <c r="Z20" s="938"/>
      <c r="AA20" s="938"/>
      <c r="AB20" s="938"/>
      <c r="AC20" s="938"/>
      <c r="AD20" s="938"/>
      <c r="AE20" s="938"/>
      <c r="AF20" s="938"/>
      <c r="AG20" s="938"/>
      <c r="AH20" s="938"/>
      <c r="AI20" s="938"/>
      <c r="AJ20" s="938"/>
      <c r="AK20" s="939"/>
      <c r="AL20" s="138"/>
    </row>
    <row r="21" spans="1:38" ht="19.5" customHeight="1">
      <c r="A21" s="138"/>
      <c r="B21" s="138"/>
      <c r="C21" s="935" t="s">
        <v>323</v>
      </c>
      <c r="D21" s="935"/>
      <c r="E21" s="935"/>
      <c r="F21" s="935"/>
      <c r="G21" s="935"/>
      <c r="H21" s="935"/>
      <c r="I21" s="935"/>
      <c r="J21" s="935"/>
      <c r="K21" s="935"/>
      <c r="L21" s="935"/>
      <c r="M21" s="935"/>
      <c r="N21" s="935"/>
      <c r="O21" s="935"/>
      <c r="P21" s="935"/>
      <c r="Q21" s="935"/>
      <c r="R21" s="935"/>
      <c r="S21" s="935"/>
      <c r="T21" s="935"/>
      <c r="U21" s="935"/>
      <c r="V21" s="935"/>
      <c r="W21" s="935"/>
      <c r="X21" s="935"/>
      <c r="Y21" s="935"/>
      <c r="Z21" s="935"/>
      <c r="AA21" s="935"/>
      <c r="AB21" s="935"/>
      <c r="AC21" s="935"/>
      <c r="AD21" s="935"/>
      <c r="AE21" s="935"/>
      <c r="AF21" s="935"/>
      <c r="AG21" s="935"/>
      <c r="AH21" s="935"/>
      <c r="AI21" s="935"/>
      <c r="AJ21" s="935"/>
      <c r="AK21" s="935"/>
      <c r="AL21" s="150"/>
    </row>
    <row r="22" spans="1:38" ht="13.5" customHeight="1">
      <c r="A22" s="138"/>
      <c r="B22" s="138"/>
      <c r="C22" s="899"/>
      <c r="D22" s="899"/>
      <c r="E22" s="899"/>
      <c r="F22" s="899"/>
      <c r="G22" s="899"/>
      <c r="H22" s="899"/>
      <c r="I22" s="899"/>
      <c r="J22" s="899"/>
      <c r="K22" s="899"/>
      <c r="L22" s="899"/>
      <c r="M22" s="899"/>
      <c r="N22" s="899"/>
      <c r="O22" s="899"/>
      <c r="P22" s="899"/>
      <c r="Q22" s="899"/>
      <c r="R22" s="899"/>
      <c r="S22" s="899"/>
      <c r="T22" s="899"/>
      <c r="U22" s="899"/>
      <c r="V22" s="899"/>
      <c r="W22" s="899"/>
      <c r="X22" s="899"/>
      <c r="Y22" s="899"/>
      <c r="Z22" s="899"/>
      <c r="AA22" s="899"/>
      <c r="AB22" s="899"/>
      <c r="AC22" s="899"/>
      <c r="AD22" s="899"/>
      <c r="AE22" s="899"/>
      <c r="AF22" s="899"/>
      <c r="AG22" s="899"/>
      <c r="AH22" s="899"/>
      <c r="AI22" s="899"/>
      <c r="AJ22" s="899"/>
      <c r="AK22" s="899"/>
      <c r="AL22" s="138"/>
    </row>
    <row r="23" spans="1:38" ht="12" customHeight="1">
      <c r="A23" s="138"/>
      <c r="B23" s="13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38"/>
    </row>
    <row r="24" spans="1:38" ht="12" customHeight="1">
      <c r="A24" s="138"/>
      <c r="B24" s="13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38"/>
    </row>
    <row r="25" spans="1:38" ht="54" customHeight="1">
      <c r="A25" s="138"/>
      <c r="B25" s="138"/>
      <c r="C25" s="940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941"/>
      <c r="R25" s="941"/>
      <c r="S25" s="941"/>
      <c r="T25" s="942"/>
      <c r="U25" s="144"/>
      <c r="V25" s="900"/>
      <c r="W25" s="901"/>
      <c r="X25" s="901"/>
      <c r="Y25" s="901"/>
      <c r="Z25" s="901"/>
      <c r="AA25" s="901"/>
      <c r="AB25" s="901"/>
      <c r="AC25" s="901"/>
      <c r="AD25" s="901"/>
      <c r="AE25" s="901"/>
      <c r="AF25" s="901"/>
      <c r="AG25" s="901"/>
      <c r="AH25" s="901"/>
      <c r="AI25" s="901"/>
      <c r="AJ25" s="901"/>
      <c r="AK25" s="902"/>
      <c r="AL25" s="138"/>
    </row>
    <row r="26" spans="1:38" ht="19.5" customHeight="1">
      <c r="A26" s="138"/>
      <c r="B26" s="138"/>
      <c r="C26" s="943"/>
      <c r="D26" s="944"/>
      <c r="E26" s="944"/>
      <c r="F26" s="944"/>
      <c r="G26" s="944"/>
      <c r="H26" s="944"/>
      <c r="I26" s="944"/>
      <c r="J26" s="944"/>
      <c r="K26" s="944"/>
      <c r="L26" s="944"/>
      <c r="M26" s="944"/>
      <c r="N26" s="944"/>
      <c r="O26" s="944"/>
      <c r="P26" s="944"/>
      <c r="Q26" s="944"/>
      <c r="R26" s="944"/>
      <c r="S26" s="944"/>
      <c r="T26" s="945"/>
      <c r="U26" s="144"/>
      <c r="V26" s="903"/>
      <c r="W26" s="904"/>
      <c r="X26" s="904"/>
      <c r="Y26" s="904"/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/>
      <c r="AK26" s="905"/>
      <c r="AL26" s="138"/>
    </row>
    <row r="27" spans="1:38" ht="13.5" customHeight="1">
      <c r="A27" s="138"/>
      <c r="B27" s="138"/>
      <c r="C27" s="946"/>
      <c r="D27" s="947"/>
      <c r="E27" s="947"/>
      <c r="F27" s="947"/>
      <c r="G27" s="947"/>
      <c r="H27" s="947"/>
      <c r="I27" s="947"/>
      <c r="J27" s="947"/>
      <c r="K27" s="947"/>
      <c r="L27" s="947"/>
      <c r="M27" s="947"/>
      <c r="N27" s="947"/>
      <c r="O27" s="947"/>
      <c r="P27" s="947"/>
      <c r="Q27" s="947"/>
      <c r="R27" s="947"/>
      <c r="S27" s="947"/>
      <c r="T27" s="948"/>
      <c r="U27" s="144"/>
      <c r="V27" s="906"/>
      <c r="W27" s="907"/>
      <c r="X27" s="907"/>
      <c r="Y27" s="907"/>
      <c r="Z27" s="907"/>
      <c r="AA27" s="907"/>
      <c r="AB27" s="907"/>
      <c r="AC27" s="907"/>
      <c r="AD27" s="907"/>
      <c r="AE27" s="907"/>
      <c r="AF27" s="907"/>
      <c r="AG27" s="907"/>
      <c r="AH27" s="907"/>
      <c r="AI27" s="907"/>
      <c r="AJ27" s="907"/>
      <c r="AK27" s="908"/>
      <c r="AL27" s="138"/>
    </row>
    <row r="28" spans="1:38" ht="44.25" customHeight="1">
      <c r="A28" s="138"/>
      <c r="B28" s="138"/>
      <c r="C28" s="909" t="s">
        <v>281</v>
      </c>
      <c r="D28" s="909"/>
      <c r="E28" s="909"/>
      <c r="F28" s="909"/>
      <c r="G28" s="909"/>
      <c r="H28" s="909"/>
      <c r="I28" s="909"/>
      <c r="J28" s="909"/>
      <c r="K28" s="909"/>
      <c r="L28" s="909"/>
      <c r="M28" s="909"/>
      <c r="N28" s="909"/>
      <c r="O28" s="909"/>
      <c r="P28" s="909"/>
      <c r="Q28" s="909"/>
      <c r="R28" s="909"/>
      <c r="S28" s="909"/>
      <c r="T28" s="909"/>
      <c r="U28" s="145"/>
      <c r="V28" s="657" t="s">
        <v>282</v>
      </c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138"/>
    </row>
    <row r="29" spans="1:38" ht="8.25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ht="12" customHeight="1">
      <c r="A30" s="918" t="s">
        <v>322</v>
      </c>
      <c r="B30" s="650"/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650"/>
      <c r="AK30" s="650"/>
      <c r="AL30" s="650"/>
    </row>
    <row r="31" spans="1:38" ht="12" customHeight="1">
      <c r="A31" s="918"/>
      <c r="B31" s="650"/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 ht="11.25">
      <c r="A32" s="919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19"/>
      <c r="AL32" s="919"/>
    </row>
  </sheetData>
  <sheetProtection sheet="1" objects="1" scenarios="1" formatCells="0" formatRows="0" insertRows="0" deleteRows="0"/>
  <mergeCells count="20">
    <mergeCell ref="C20:AK20"/>
    <mergeCell ref="C25:T27"/>
    <mergeCell ref="C1:R2"/>
    <mergeCell ref="AG1:AK1"/>
    <mergeCell ref="AG2:AK2"/>
    <mergeCell ref="A3:AL3"/>
    <mergeCell ref="C21:AK21"/>
    <mergeCell ref="C13:AK13"/>
    <mergeCell ref="C15:AK16"/>
    <mergeCell ref="C5:AK10"/>
    <mergeCell ref="C11:AK11"/>
    <mergeCell ref="C17:AK17"/>
    <mergeCell ref="C18:AK18"/>
    <mergeCell ref="C28:T28"/>
    <mergeCell ref="V28:AK28"/>
    <mergeCell ref="A30:AL30"/>
    <mergeCell ref="A31:S31"/>
    <mergeCell ref="A32:AL32"/>
    <mergeCell ref="C22:AK22"/>
    <mergeCell ref="V25:AK2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view="pageBreakPreview" zoomScale="93" zoomScaleNormal="150" zoomScaleSheetLayoutView="93" zoomScalePageLayoutView="110" workbookViewId="0" topLeftCell="A10">
      <selection activeCell="A16" sqref="A16:C16"/>
    </sheetView>
  </sheetViews>
  <sheetFormatPr defaultColWidth="9.140625" defaultRowHeight="12.75"/>
  <cols>
    <col min="1" max="2" width="20.7109375" style="1" customWidth="1"/>
    <col min="3" max="3" width="3.7109375" style="1" customWidth="1"/>
    <col min="4" max="4" width="33.57421875" style="1" customWidth="1"/>
    <col min="5" max="5" width="3.7109375" style="1" customWidth="1"/>
    <col min="6" max="6" width="23.7109375" style="1" customWidth="1"/>
    <col min="7" max="7" width="6.7109375" style="1" customWidth="1"/>
    <col min="8" max="8" width="5.8515625" style="1" customWidth="1"/>
    <col min="9" max="9" width="5.57421875" style="1" customWidth="1"/>
    <col min="10" max="10" width="9.140625" style="1" customWidth="1"/>
    <col min="11" max="16384" width="9.140625" style="1" customWidth="1"/>
  </cols>
  <sheetData>
    <row r="1" spans="1:6" s="47" customFormat="1" ht="24" customHeight="1">
      <c r="A1" s="398" t="s">
        <v>174</v>
      </c>
      <c r="B1" s="398"/>
      <c r="C1" s="398"/>
      <c r="D1" s="398"/>
      <c r="E1" s="398"/>
      <c r="F1" s="398"/>
    </row>
    <row r="2" spans="1:9" ht="21.75" customHeight="1">
      <c r="A2" s="388" t="s">
        <v>146</v>
      </c>
      <c r="B2" s="389"/>
      <c r="C2" s="389"/>
      <c r="D2" s="389"/>
      <c r="E2" s="389"/>
      <c r="F2" s="390"/>
      <c r="I2" s="99" t="s">
        <v>257</v>
      </c>
    </row>
    <row r="3" spans="1:10" s="47" customFormat="1" ht="24" customHeight="1">
      <c r="A3" s="391" t="s">
        <v>108</v>
      </c>
      <c r="B3" s="391"/>
      <c r="C3" s="391"/>
      <c r="D3" s="391"/>
      <c r="E3" s="391"/>
      <c r="F3" s="391"/>
      <c r="G3" s="387" t="s">
        <v>258</v>
      </c>
      <c r="H3" s="387"/>
      <c r="I3" s="387"/>
      <c r="J3" s="387"/>
    </row>
    <row r="4" spans="1:10" ht="19.5" customHeight="1">
      <c r="A4" s="47" t="s">
        <v>59</v>
      </c>
      <c r="B4" s="47"/>
      <c r="C4" s="47"/>
      <c r="D4" s="289" t="s">
        <v>22</v>
      </c>
      <c r="E4" s="45"/>
      <c r="F4" s="99"/>
      <c r="G4" s="160"/>
      <c r="H4" s="160"/>
      <c r="I4" s="160"/>
      <c r="J4" s="160"/>
    </row>
    <row r="5" spans="1:10" ht="24" customHeight="1">
      <c r="A5" s="394" t="s">
        <v>155</v>
      </c>
      <c r="B5" s="394"/>
      <c r="C5" s="394"/>
      <c r="D5" s="394"/>
      <c r="E5" s="394"/>
      <c r="F5" s="394"/>
      <c r="G5" s="160"/>
      <c r="H5" s="160"/>
      <c r="I5" s="160"/>
      <c r="J5" s="160"/>
    </row>
    <row r="6" spans="1:6" ht="19.5" customHeight="1">
      <c r="A6" s="393" t="s">
        <v>117</v>
      </c>
      <c r="B6" s="393"/>
      <c r="C6" s="47"/>
      <c r="D6" s="171"/>
      <c r="E6" s="156"/>
      <c r="F6" s="156"/>
    </row>
    <row r="7" spans="1:6" ht="3.75" customHeight="1">
      <c r="A7" s="263"/>
      <c r="B7" s="263"/>
      <c r="C7" s="47"/>
      <c r="D7" s="221"/>
      <c r="E7" s="156"/>
      <c r="F7" s="156"/>
    </row>
    <row r="8" spans="1:4" s="47" customFormat="1" ht="19.5" customHeight="1">
      <c r="A8" s="47" t="s">
        <v>87</v>
      </c>
      <c r="D8" s="292" t="s">
        <v>40</v>
      </c>
    </row>
    <row r="9" s="47" customFormat="1" ht="3.75" customHeight="1"/>
    <row r="10" spans="1:6" s="47" customFormat="1" ht="19.5" customHeight="1">
      <c r="A10" s="395" t="s">
        <v>86</v>
      </c>
      <c r="B10" s="395"/>
      <c r="C10" s="395"/>
      <c r="D10" s="395"/>
      <c r="E10" s="395"/>
      <c r="F10" s="395"/>
    </row>
    <row r="11" spans="1:6" s="47" customFormat="1" ht="13.5" customHeight="1">
      <c r="A11" s="403" t="s">
        <v>167</v>
      </c>
      <c r="B11" s="404"/>
      <c r="C11" s="405"/>
      <c r="D11" s="264" t="s">
        <v>66</v>
      </c>
      <c r="E11" s="403" t="s">
        <v>324</v>
      </c>
      <c r="F11" s="405"/>
    </row>
    <row r="12" spans="1:6" s="213" customFormat="1" ht="19.5" customHeight="1">
      <c r="A12" s="378"/>
      <c r="B12" s="379"/>
      <c r="C12" s="380"/>
      <c r="D12" s="283"/>
      <c r="E12" s="399" t="s">
        <v>22</v>
      </c>
      <c r="F12" s="400"/>
    </row>
    <row r="13" spans="1:6" s="47" customFormat="1" ht="13.5" customHeight="1">
      <c r="A13" s="403" t="s">
        <v>309</v>
      </c>
      <c r="B13" s="404"/>
      <c r="C13" s="405"/>
      <c r="D13" s="244" t="s">
        <v>334</v>
      </c>
      <c r="E13" s="401" t="s">
        <v>310</v>
      </c>
      <c r="F13" s="402"/>
    </row>
    <row r="14" spans="1:6" ht="19.5" customHeight="1">
      <c r="A14" s="399"/>
      <c r="B14" s="406"/>
      <c r="C14" s="400"/>
      <c r="D14" s="215"/>
      <c r="E14" s="399"/>
      <c r="F14" s="400"/>
    </row>
    <row r="15" spans="1:3" s="47" customFormat="1" ht="13.5" customHeight="1">
      <c r="A15" s="403" t="s">
        <v>311</v>
      </c>
      <c r="B15" s="404"/>
      <c r="C15" s="405"/>
    </row>
    <row r="16" spans="1:6" ht="19.5" customHeight="1">
      <c r="A16" s="408" t="s">
        <v>22</v>
      </c>
      <c r="B16" s="409"/>
      <c r="C16" s="410"/>
      <c r="D16" s="47"/>
      <c r="E16" s="47"/>
      <c r="F16" s="47"/>
    </row>
    <row r="17" spans="1:6" ht="19.5" customHeight="1">
      <c r="A17" s="47" t="s">
        <v>312</v>
      </c>
      <c r="B17" s="47"/>
      <c r="C17" s="47"/>
      <c r="D17" s="161"/>
      <c r="F17" s="161"/>
    </row>
    <row r="18" spans="1:6" ht="19.5" customHeight="1">
      <c r="A18" s="407" t="s">
        <v>354</v>
      </c>
      <c r="B18" s="407"/>
      <c r="C18" s="289"/>
      <c r="D18" s="265" t="s">
        <v>355</v>
      </c>
      <c r="E18" s="289"/>
      <c r="F18" s="161"/>
    </row>
    <row r="19" spans="1:6" ht="3.75" customHeight="1">
      <c r="A19" s="47"/>
      <c r="B19" s="47"/>
      <c r="C19" s="47"/>
      <c r="D19" s="47"/>
      <c r="E19" s="47"/>
      <c r="F19" s="161"/>
    </row>
    <row r="20" spans="1:6" ht="19.5" customHeight="1">
      <c r="A20" s="47"/>
      <c r="B20" s="265" t="s">
        <v>9</v>
      </c>
      <c r="C20" s="289"/>
      <c r="D20" s="265" t="s">
        <v>9</v>
      </c>
      <c r="E20" s="289"/>
      <c r="F20" s="161"/>
    </row>
    <row r="21" spans="1:6" s="214" customFormat="1" ht="19.5" customHeight="1">
      <c r="A21" s="214" t="s">
        <v>67</v>
      </c>
      <c r="B21" s="242"/>
      <c r="C21" s="242"/>
      <c r="D21" s="242"/>
      <c r="E21" s="242"/>
      <c r="F21" s="242"/>
    </row>
    <row r="22" spans="1:6" s="190" customFormat="1" ht="38.25" customHeight="1">
      <c r="A22" s="112" t="s">
        <v>80</v>
      </c>
      <c r="B22" s="216" t="s">
        <v>78</v>
      </c>
      <c r="C22" s="214"/>
      <c r="D22" s="396" t="s">
        <v>445</v>
      </c>
      <c r="E22" s="397"/>
      <c r="F22" s="218"/>
    </row>
    <row r="23" spans="1:6" ht="19.5" customHeight="1">
      <c r="A23" s="392" t="s">
        <v>168</v>
      </c>
      <c r="B23" s="392"/>
      <c r="C23" s="392"/>
      <c r="D23" s="392"/>
      <c r="E23" s="392"/>
      <c r="F23" s="392"/>
    </row>
    <row r="24" spans="1:6" s="192" customFormat="1" ht="9.75" customHeight="1">
      <c r="A24" s="189" t="s">
        <v>29</v>
      </c>
      <c r="B24" s="375" t="s">
        <v>30</v>
      </c>
      <c r="C24" s="377"/>
      <c r="D24" s="189" t="s">
        <v>31</v>
      </c>
      <c r="E24" s="375" t="s">
        <v>32</v>
      </c>
      <c r="F24" s="377"/>
    </row>
    <row r="25" spans="1:6" s="49" customFormat="1" ht="15.75" customHeight="1">
      <c r="A25" s="293" t="s">
        <v>21</v>
      </c>
      <c r="B25" s="378" t="s">
        <v>22</v>
      </c>
      <c r="C25" s="380"/>
      <c r="D25" s="217"/>
      <c r="E25" s="378"/>
      <c r="F25" s="380"/>
    </row>
    <row r="26" spans="1:6" s="191" customFormat="1" ht="9.75" customHeight="1">
      <c r="A26" s="162" t="s">
        <v>33</v>
      </c>
      <c r="B26" s="375" t="s">
        <v>34</v>
      </c>
      <c r="C26" s="376"/>
      <c r="D26" s="294" t="s">
        <v>35</v>
      </c>
      <c r="E26" s="375" t="s">
        <v>68</v>
      </c>
      <c r="F26" s="377"/>
    </row>
    <row r="27" spans="1:6" s="49" customFormat="1" ht="15.75" customHeight="1">
      <c r="A27" s="217"/>
      <c r="B27" s="378"/>
      <c r="C27" s="380"/>
      <c r="D27" s="217"/>
      <c r="E27" s="378"/>
      <c r="F27" s="380"/>
    </row>
    <row r="28" spans="1:6" s="191" customFormat="1" ht="9.75" customHeight="1">
      <c r="A28" s="163" t="s">
        <v>36</v>
      </c>
      <c r="B28" s="375" t="s">
        <v>37</v>
      </c>
      <c r="C28" s="376"/>
      <c r="D28" s="189" t="s">
        <v>313</v>
      </c>
      <c r="E28" s="375" t="s">
        <v>469</v>
      </c>
      <c r="F28" s="377"/>
    </row>
    <row r="29" spans="1:6" s="49" customFormat="1" ht="15.75" customHeight="1">
      <c r="A29" s="217"/>
      <c r="B29" s="378"/>
      <c r="C29" s="379"/>
      <c r="D29" s="215"/>
      <c r="E29" s="378"/>
      <c r="F29" s="380"/>
    </row>
    <row r="30" spans="1:6" s="192" customFormat="1" ht="9.75" customHeight="1">
      <c r="A30" s="375" t="s">
        <v>470</v>
      </c>
      <c r="B30" s="376"/>
      <c r="C30" s="377"/>
      <c r="D30" s="375"/>
      <c r="E30" s="376"/>
      <c r="F30" s="377"/>
    </row>
    <row r="31" spans="1:6" s="49" customFormat="1" ht="15.75" customHeight="1">
      <c r="A31" s="414"/>
      <c r="B31" s="415"/>
      <c r="C31" s="416"/>
      <c r="D31" s="411"/>
      <c r="E31" s="412"/>
      <c r="F31" s="413"/>
    </row>
    <row r="32" spans="1:10" ht="19.5" customHeight="1">
      <c r="A32" s="47" t="s">
        <v>456</v>
      </c>
      <c r="B32" s="47"/>
      <c r="C32" s="47"/>
      <c r="D32" s="47"/>
      <c r="E32" s="47"/>
      <c r="F32" s="47"/>
      <c r="J32" s="47"/>
    </row>
    <row r="33" spans="1:6" s="192" customFormat="1" ht="9.75" customHeight="1">
      <c r="A33" s="260" t="s">
        <v>60</v>
      </c>
      <c r="B33" s="375" t="s">
        <v>61</v>
      </c>
      <c r="C33" s="377"/>
      <c r="D33" s="189" t="s">
        <v>62</v>
      </c>
      <c r="E33" s="375" t="s">
        <v>63</v>
      </c>
      <c r="F33" s="377"/>
    </row>
    <row r="34" spans="1:6" s="48" customFormat="1" ht="15.75" customHeight="1">
      <c r="A34" s="295" t="s">
        <v>22</v>
      </c>
      <c r="B34" s="408" t="str">
        <f>IF(A34&lt;&gt;"Polska","nie dotyczy","(wybierz z listy)")</f>
        <v>nie dotyczy</v>
      </c>
      <c r="C34" s="410"/>
      <c r="D34" s="296" t="str">
        <f>IF(A34&lt;&gt;"Polska","nie dotyczy","")</f>
        <v>nie dotyczy</v>
      </c>
      <c r="E34" s="417" t="str">
        <f>IF(A34&lt;&gt;"Polska","nie dotyczy","")</f>
        <v>nie dotyczy</v>
      </c>
      <c r="F34" s="418"/>
    </row>
    <row r="35" spans="1:6" s="191" customFormat="1" ht="12.75" customHeight="1">
      <c r="A35" s="162" t="s">
        <v>434</v>
      </c>
      <c r="B35" s="375" t="s">
        <v>435</v>
      </c>
      <c r="C35" s="376"/>
      <c r="D35" s="260" t="s">
        <v>436</v>
      </c>
      <c r="E35" s="375" t="s">
        <v>437</v>
      </c>
      <c r="F35" s="377"/>
    </row>
    <row r="36" spans="1:6" s="49" customFormat="1" ht="15.75" customHeight="1">
      <c r="A36" s="217"/>
      <c r="B36" s="378"/>
      <c r="C36" s="380"/>
      <c r="D36" s="217"/>
      <c r="E36" s="378"/>
      <c r="F36" s="380"/>
    </row>
    <row r="37" spans="1:6" s="191" customFormat="1" ht="9.75" customHeight="1">
      <c r="A37" s="163" t="s">
        <v>438</v>
      </c>
      <c r="B37" s="375" t="s">
        <v>439</v>
      </c>
      <c r="C37" s="376"/>
      <c r="D37" s="189" t="s">
        <v>440</v>
      </c>
      <c r="E37" s="375" t="s">
        <v>471</v>
      </c>
      <c r="F37" s="377"/>
    </row>
    <row r="38" spans="1:6" s="49" customFormat="1" ht="15.75" customHeight="1">
      <c r="A38" s="217"/>
      <c r="B38" s="378"/>
      <c r="C38" s="379"/>
      <c r="D38" s="215"/>
      <c r="E38" s="378"/>
      <c r="F38" s="380"/>
    </row>
    <row r="39" spans="1:6" s="192" customFormat="1" ht="24" customHeight="1">
      <c r="A39" s="382" t="s">
        <v>516</v>
      </c>
      <c r="B39" s="383"/>
      <c r="C39" s="384"/>
      <c r="D39" s="385"/>
      <c r="E39" s="385"/>
      <c r="F39" s="385"/>
    </row>
    <row r="40" spans="1:10" ht="19.5" customHeight="1">
      <c r="A40" s="47" t="s">
        <v>156</v>
      </c>
      <c r="B40" s="47"/>
      <c r="C40" s="47"/>
      <c r="D40" s="47"/>
      <c r="E40" s="47"/>
      <c r="F40" s="47"/>
      <c r="J40" s="47"/>
    </row>
    <row r="41" spans="1:6" s="193" customFormat="1" ht="9.75" customHeight="1">
      <c r="A41" s="422" t="s">
        <v>149</v>
      </c>
      <c r="B41" s="426"/>
      <c r="C41" s="423"/>
      <c r="D41" s="194" t="s">
        <v>150</v>
      </c>
      <c r="E41" s="422" t="s">
        <v>262</v>
      </c>
      <c r="F41" s="423"/>
    </row>
    <row r="42" spans="1:6" s="7" customFormat="1" ht="15.75" customHeight="1">
      <c r="A42" s="424"/>
      <c r="B42" s="427"/>
      <c r="C42" s="425"/>
      <c r="D42" s="219"/>
      <c r="E42" s="424"/>
      <c r="F42" s="425"/>
    </row>
    <row r="43" spans="1:10" ht="19.5" customHeight="1">
      <c r="A43" s="386" t="s">
        <v>454</v>
      </c>
      <c r="B43" s="386"/>
      <c r="C43" s="47"/>
      <c r="D43" s="47"/>
      <c r="E43" s="47"/>
      <c r="F43" s="47"/>
      <c r="J43" s="47"/>
    </row>
    <row r="44" spans="1:6" s="192" customFormat="1" ht="9.75" customHeight="1">
      <c r="A44" s="375" t="s">
        <v>69</v>
      </c>
      <c r="B44" s="376"/>
      <c r="C44" s="377"/>
      <c r="D44" s="189" t="s">
        <v>70</v>
      </c>
      <c r="E44" s="375" t="s">
        <v>455</v>
      </c>
      <c r="F44" s="377"/>
    </row>
    <row r="45" spans="1:6" ht="15.75" customHeight="1">
      <c r="A45" s="419"/>
      <c r="B45" s="420"/>
      <c r="C45" s="421"/>
      <c r="D45" s="220"/>
      <c r="E45" s="419"/>
      <c r="F45" s="421"/>
    </row>
    <row r="46" spans="1:6" s="192" customFormat="1" ht="9.75" customHeight="1">
      <c r="A46" s="375" t="s">
        <v>472</v>
      </c>
      <c r="B46" s="376"/>
      <c r="C46" s="377"/>
      <c r="D46" s="260"/>
      <c r="E46" s="262"/>
      <c r="F46" s="262"/>
    </row>
    <row r="47" spans="1:10" ht="15.75" customHeight="1">
      <c r="A47" s="419"/>
      <c r="B47" s="420"/>
      <c r="C47" s="421"/>
      <c r="D47" s="278"/>
      <c r="E47" s="45"/>
      <c r="F47" s="45"/>
      <c r="I47" s="96"/>
      <c r="J47" s="96"/>
    </row>
    <row r="48" spans="1:10" ht="21.75" customHeight="1">
      <c r="A48" s="374" t="s">
        <v>514</v>
      </c>
      <c r="B48" s="374"/>
      <c r="C48" s="374"/>
      <c r="D48" s="374"/>
      <c r="E48" s="212"/>
      <c r="F48" s="297" t="s">
        <v>22</v>
      </c>
      <c r="I48" s="96"/>
      <c r="J48" s="96"/>
    </row>
    <row r="49" spans="1:10" ht="9" customHeight="1">
      <c r="A49" s="245"/>
      <c r="B49" s="245"/>
      <c r="C49" s="245"/>
      <c r="D49" s="245"/>
      <c r="E49" s="174"/>
      <c r="F49" s="174"/>
      <c r="I49" s="96"/>
      <c r="J49" s="96"/>
    </row>
    <row r="50" spans="1:10" ht="11.25">
      <c r="A50" s="381" t="s">
        <v>353</v>
      </c>
      <c r="B50" s="381"/>
      <c r="C50" s="381"/>
      <c r="D50" s="381"/>
      <c r="E50" s="381"/>
      <c r="F50" s="381"/>
      <c r="I50" s="96"/>
      <c r="J50" s="96"/>
    </row>
    <row r="51" spans="1:10" ht="11.25">
      <c r="A51" s="373" t="s">
        <v>300</v>
      </c>
      <c r="B51" s="373"/>
      <c r="C51" s="373"/>
      <c r="D51" s="373"/>
      <c r="E51" s="261"/>
      <c r="F51" s="261"/>
      <c r="I51" s="96"/>
      <c r="J51" s="96"/>
    </row>
  </sheetData>
  <sheetProtection sheet="1" formatCells="0" formatColumns="0" formatRows="0" insertRows="0" insertHyperlinks="0" deleteRows="0" sort="0" autoFilter="0" pivotTables="0"/>
  <mergeCells count="64">
    <mergeCell ref="A42:C42"/>
    <mergeCell ref="A44:C44"/>
    <mergeCell ref="A45:C45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B33:C33"/>
    <mergeCell ref="B34:C34"/>
    <mergeCell ref="D30:F30"/>
    <mergeCell ref="D31:F31"/>
    <mergeCell ref="A31:C31"/>
    <mergeCell ref="E33:F33"/>
    <mergeCell ref="E34:F34"/>
    <mergeCell ref="A13:C13"/>
    <mergeCell ref="A14:C14"/>
    <mergeCell ref="A18:B18"/>
    <mergeCell ref="A15:C15"/>
    <mergeCell ref="A16:C16"/>
    <mergeCell ref="A30:C30"/>
    <mergeCell ref="E24:F24"/>
    <mergeCell ref="E26:F26"/>
    <mergeCell ref="E27:F27"/>
    <mergeCell ref="E29:F29"/>
    <mergeCell ref="E28:F28"/>
    <mergeCell ref="B27:C27"/>
    <mergeCell ref="B28:C28"/>
    <mergeCell ref="B29:C29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79" r:id="rId2"/>
  <headerFooter alignWithMargins="0">
    <oddFooter>&amp;L&amp;8PROW 2014-2020_19.2/5/z&amp;R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4"/>
  <sheetViews>
    <sheetView showGridLines="0" view="pageBreakPreview" zoomScale="85" zoomScaleNormal="150" zoomScaleSheetLayoutView="85" zoomScalePageLayoutView="110" workbookViewId="0" topLeftCell="A81">
      <selection activeCell="B81" sqref="B81:E81"/>
    </sheetView>
  </sheetViews>
  <sheetFormatPr defaultColWidth="9.140625" defaultRowHeight="12.75"/>
  <cols>
    <col min="1" max="1" width="3.140625" style="13" customWidth="1"/>
    <col min="2" max="2" width="3.00390625" style="13" customWidth="1"/>
    <col min="3" max="3" width="2.8515625" style="13" customWidth="1"/>
    <col min="4" max="4" width="3.00390625" style="13" customWidth="1"/>
    <col min="5" max="5" width="3.421875" style="13" customWidth="1"/>
    <col min="6" max="6" width="2.7109375" style="13" customWidth="1"/>
    <col min="7" max="10" width="3.00390625" style="13" customWidth="1"/>
    <col min="11" max="14" width="3.421875" style="13" customWidth="1"/>
    <col min="15" max="15" width="3.28125" style="13" customWidth="1"/>
    <col min="16" max="16" width="2.8515625" style="13" customWidth="1"/>
    <col min="17" max="17" width="3.00390625" style="13" customWidth="1"/>
    <col min="18" max="19" width="2.7109375" style="13" customWidth="1"/>
    <col min="20" max="30" width="3.00390625" style="13" customWidth="1"/>
    <col min="31" max="31" width="3.7109375" style="13" customWidth="1"/>
    <col min="32" max="34" width="2.8515625" style="13" customWidth="1"/>
    <col min="35" max="35" width="1.1484375" style="13" customWidth="1"/>
    <col min="36" max="36" width="6.7109375" style="13" customWidth="1"/>
    <col min="37" max="37" width="30.8515625" style="13" customWidth="1"/>
    <col min="38" max="16384" width="9.140625" style="13" customWidth="1"/>
  </cols>
  <sheetData>
    <row r="1" spans="1:35" ht="2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5" ht="15" customHeight="1">
      <c r="A2" s="448" t="s">
        <v>109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</row>
    <row r="3" spans="1:35" ht="2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</row>
    <row r="4" spans="1:35" s="1" customFormat="1" ht="15" customHeight="1">
      <c r="A4" s="309" t="s">
        <v>175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5" s="1" customFormat="1" ht="2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5" s="1" customFormat="1" ht="12" customHeight="1">
      <c r="A6" s="428" t="s">
        <v>64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30"/>
    </row>
    <row r="7" spans="1:35" s="1" customFormat="1" ht="79.5" customHeight="1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3"/>
    </row>
    <row r="8" spans="1:37" s="1" customFormat="1" ht="15" customHeight="1">
      <c r="A8" s="434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6"/>
      <c r="AK8" s="102" t="s">
        <v>261</v>
      </c>
    </row>
    <row r="9" spans="1:35" s="1" customFormat="1" ht="4.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5" s="1" customFormat="1" ht="12" customHeight="1">
      <c r="A10" s="428" t="s">
        <v>305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30"/>
    </row>
    <row r="11" spans="1:35" s="1" customFormat="1" ht="79.5" customHeight="1">
      <c r="A11" s="431"/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3"/>
    </row>
    <row r="12" spans="1:35" s="1" customFormat="1" ht="15" customHeight="1">
      <c r="A12" s="434"/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6"/>
    </row>
    <row r="13" spans="1:35" s="1" customFormat="1" ht="4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5" s="1" customFormat="1" ht="12" customHeight="1">
      <c r="A14" s="428" t="s">
        <v>79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30"/>
    </row>
    <row r="15" spans="1:35" s="1" customFormat="1" ht="79.5" customHeight="1">
      <c r="A15" s="431"/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3"/>
    </row>
    <row r="16" spans="1:35" s="1" customFormat="1" ht="15" customHeight="1">
      <c r="A16" s="434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6"/>
    </row>
    <row r="17" spans="1:35" s="1" customFormat="1" ht="4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ht="15" customHeight="1">
      <c r="A18" s="437" t="s">
        <v>65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9"/>
    </row>
    <row r="19" spans="1:35" ht="147" customHeight="1">
      <c r="A19" s="440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2"/>
    </row>
    <row r="20" spans="1:35" ht="15" customHeight="1" hidden="1">
      <c r="A20" s="443"/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5"/>
    </row>
    <row r="21" spans="1:35" s="252" customFormat="1" ht="4.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</row>
    <row r="22" spans="1:35" ht="15" customHeight="1">
      <c r="A22" s="437" t="s">
        <v>92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9"/>
    </row>
    <row r="23" spans="1:35" ht="30" customHeight="1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</row>
    <row r="24" spans="1:35" ht="15" customHeight="1" hidden="1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</row>
    <row r="25" spans="1:35" ht="6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</row>
    <row r="26" spans="1:35" ht="16.5" customHeight="1">
      <c r="A26" s="479" t="s">
        <v>466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1"/>
    </row>
    <row r="27" spans="1:35" ht="4.5" customHeight="1">
      <c r="A27" s="440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3"/>
    </row>
    <row r="28" spans="1:35" ht="63.75" customHeight="1">
      <c r="A28" s="484"/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6"/>
    </row>
    <row r="29" spans="1:35" ht="15" customHeight="1">
      <c r="A29" s="281" t="s">
        <v>53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79"/>
      <c r="AA29" s="279"/>
      <c r="AB29" s="279"/>
      <c r="AC29" s="279"/>
      <c r="AD29" s="279"/>
      <c r="AE29" s="279"/>
      <c r="AF29" s="279"/>
      <c r="AG29" s="279"/>
      <c r="AH29" s="279"/>
      <c r="AI29" s="280"/>
    </row>
    <row r="30" spans="1:35" ht="2.25" customHeight="1">
      <c r="A30" s="468" t="s">
        <v>52</v>
      </c>
      <c r="B30" s="469"/>
      <c r="C30" s="470" t="s">
        <v>153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2"/>
    </row>
    <row r="31" spans="1:35" ht="24" customHeight="1">
      <c r="A31" s="468"/>
      <c r="B31" s="469"/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5"/>
    </row>
    <row r="32" spans="1:35" ht="2.25" customHeight="1">
      <c r="A32" s="468"/>
      <c r="B32" s="469"/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8"/>
    </row>
    <row r="33" spans="1:35" ht="2.25" customHeight="1">
      <c r="A33" s="449" t="s">
        <v>57</v>
      </c>
      <c r="B33" s="450"/>
      <c r="C33" s="438" t="s">
        <v>55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9"/>
      <c r="Z33" s="459" t="s">
        <v>8</v>
      </c>
      <c r="AA33" s="460"/>
      <c r="AB33" s="460"/>
      <c r="AC33" s="460"/>
      <c r="AD33" s="460"/>
      <c r="AE33" s="460"/>
      <c r="AF33" s="460"/>
      <c r="AG33" s="460"/>
      <c r="AH33" s="460"/>
      <c r="AI33" s="461"/>
    </row>
    <row r="34" spans="1:35" ht="21.75" customHeight="1">
      <c r="A34" s="451"/>
      <c r="B34" s="452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6"/>
      <c r="Z34" s="462"/>
      <c r="AA34" s="463"/>
      <c r="AB34" s="463"/>
      <c r="AC34" s="463"/>
      <c r="AD34" s="463"/>
      <c r="AE34" s="463"/>
      <c r="AF34" s="463"/>
      <c r="AG34" s="463"/>
      <c r="AH34" s="463"/>
      <c r="AI34" s="464"/>
    </row>
    <row r="35" spans="1:35" ht="2.25" customHeight="1">
      <c r="A35" s="453"/>
      <c r="B35" s="454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8"/>
      <c r="Z35" s="465"/>
      <c r="AA35" s="466"/>
      <c r="AB35" s="466"/>
      <c r="AC35" s="466"/>
      <c r="AD35" s="466"/>
      <c r="AE35" s="466"/>
      <c r="AF35" s="466"/>
      <c r="AG35" s="466"/>
      <c r="AH35" s="466"/>
      <c r="AI35" s="467"/>
    </row>
    <row r="36" spans="1:35" ht="4.5" customHeight="1">
      <c r="A36" s="52"/>
      <c r="B36" s="52"/>
      <c r="C36" s="5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" customHeight="1">
      <c r="A37" s="437" t="s">
        <v>306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9"/>
    </row>
    <row r="38" spans="1:35" ht="159.75" customHeight="1">
      <c r="A38" s="440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2"/>
    </row>
    <row r="39" spans="1:35" ht="15" customHeight="1">
      <c r="A39" s="443"/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5"/>
    </row>
    <row r="40" spans="1:30" ht="4.5" customHeight="1">
      <c r="A40" s="54"/>
      <c r="B40" s="15"/>
      <c r="C40" s="15"/>
      <c r="D40" s="15"/>
      <c r="E40" s="15"/>
      <c r="F40" s="15"/>
      <c r="G40" s="1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S40" s="14"/>
      <c r="T40" s="15"/>
      <c r="U40" s="55"/>
      <c r="V40" s="55"/>
      <c r="W40" s="55"/>
      <c r="X40" s="53"/>
      <c r="Y40" s="53"/>
      <c r="Z40" s="53"/>
      <c r="AA40" s="53"/>
      <c r="AB40" s="43"/>
      <c r="AC40" s="271"/>
      <c r="AD40" s="271"/>
    </row>
    <row r="41" spans="1:35" ht="11.25">
      <c r="A41" s="455" t="s">
        <v>307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</row>
    <row r="42" spans="1:30" ht="4.5" customHeight="1">
      <c r="A42" s="54"/>
      <c r="B42" s="15"/>
      <c r="C42" s="15"/>
      <c r="D42" s="15"/>
      <c r="E42" s="15"/>
      <c r="F42" s="15"/>
      <c r="G42" s="1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S42" s="14"/>
      <c r="T42" s="15"/>
      <c r="U42" s="55"/>
      <c r="V42" s="55"/>
      <c r="W42" s="55"/>
      <c r="X42" s="53"/>
      <c r="Y42" s="53"/>
      <c r="Z42" s="53"/>
      <c r="AA42" s="53"/>
      <c r="AB42" s="43"/>
      <c r="AC42" s="271"/>
      <c r="AD42" s="271"/>
    </row>
    <row r="43" spans="1:35" ht="11.25">
      <c r="A43" s="455" t="s">
        <v>241</v>
      </c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</row>
    <row r="44" spans="1:35" ht="4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42" customHeight="1">
      <c r="A45" s="11" t="s">
        <v>1</v>
      </c>
      <c r="B45" s="487" t="s">
        <v>88</v>
      </c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9"/>
      <c r="Q45" s="487" t="s">
        <v>89</v>
      </c>
      <c r="R45" s="488"/>
      <c r="S45" s="488"/>
      <c r="T45" s="489"/>
      <c r="U45" s="487" t="s">
        <v>90</v>
      </c>
      <c r="V45" s="488"/>
      <c r="W45" s="488"/>
      <c r="X45" s="489"/>
      <c r="Y45" s="487" t="s">
        <v>91</v>
      </c>
      <c r="Z45" s="488"/>
      <c r="AA45" s="488"/>
      <c r="AB45" s="488"/>
      <c r="AC45" s="488"/>
      <c r="AD45" s="488"/>
      <c r="AE45" s="488"/>
      <c r="AF45" s="488"/>
      <c r="AG45" s="488"/>
      <c r="AH45" s="488"/>
      <c r="AI45" s="489"/>
    </row>
    <row r="46" spans="1:35" s="126" customFormat="1" ht="39" customHeight="1">
      <c r="A46" s="11" t="s">
        <v>5</v>
      </c>
      <c r="B46" s="490" t="s">
        <v>110</v>
      </c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2"/>
      <c r="Q46" s="493"/>
      <c r="R46" s="493"/>
      <c r="S46" s="493"/>
      <c r="T46" s="493"/>
      <c r="U46" s="494" t="s">
        <v>240</v>
      </c>
      <c r="V46" s="494"/>
      <c r="W46" s="494"/>
      <c r="X46" s="494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</row>
    <row r="47" spans="1:35" ht="2.25" customHeight="1">
      <c r="A47" s="12"/>
      <c r="B47" s="12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73"/>
      <c r="AH47" s="273"/>
      <c r="AI47" s="271"/>
    </row>
    <row r="48" spans="1:35" ht="4.5" customHeight="1">
      <c r="A48" s="12"/>
      <c r="B48" s="12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73"/>
      <c r="AH48" s="273"/>
      <c r="AI48" s="271"/>
    </row>
    <row r="49" spans="1:35" ht="15" customHeight="1">
      <c r="A49" s="455" t="s">
        <v>93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</row>
    <row r="50" spans="1:35" ht="4.5" customHeight="1">
      <c r="A50" s="12"/>
      <c r="B50" s="12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73"/>
      <c r="AH50" s="273"/>
      <c r="AI50" s="271"/>
    </row>
    <row r="51" spans="1:35" ht="39.75" customHeight="1">
      <c r="A51" s="11" t="s">
        <v>1</v>
      </c>
      <c r="B51" s="487" t="s">
        <v>88</v>
      </c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9"/>
      <c r="Q51" s="494" t="s">
        <v>89</v>
      </c>
      <c r="R51" s="494"/>
      <c r="S51" s="494"/>
      <c r="T51" s="494"/>
      <c r="U51" s="494" t="s">
        <v>90</v>
      </c>
      <c r="V51" s="494"/>
      <c r="W51" s="494"/>
      <c r="X51" s="494"/>
      <c r="Y51" s="494" t="s">
        <v>91</v>
      </c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</row>
    <row r="52" spans="1:35" ht="39.75" customHeight="1">
      <c r="A52" s="56" t="s">
        <v>5</v>
      </c>
      <c r="B52" s="496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8"/>
      <c r="Q52" s="493"/>
      <c r="R52" s="493"/>
      <c r="S52" s="493"/>
      <c r="T52" s="493"/>
      <c r="U52" s="493"/>
      <c r="V52" s="493"/>
      <c r="W52" s="493"/>
      <c r="X52" s="493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</row>
    <row r="53" spans="1:35" ht="39.75" customHeight="1">
      <c r="A53" s="11" t="s">
        <v>7</v>
      </c>
      <c r="B53" s="496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8"/>
      <c r="Q53" s="493"/>
      <c r="R53" s="493"/>
      <c r="S53" s="493"/>
      <c r="T53" s="493"/>
      <c r="U53" s="493"/>
      <c r="V53" s="493"/>
      <c r="W53" s="493"/>
      <c r="X53" s="493"/>
      <c r="Y53" s="495"/>
      <c r="Z53" s="495"/>
      <c r="AA53" s="495"/>
      <c r="AB53" s="495"/>
      <c r="AC53" s="495"/>
      <c r="AD53" s="495"/>
      <c r="AE53" s="495"/>
      <c r="AF53" s="495"/>
      <c r="AG53" s="495"/>
      <c r="AH53" s="495"/>
      <c r="AI53" s="495"/>
    </row>
    <row r="54" spans="1:35" s="83" customFormat="1" ht="39.75" customHeight="1">
      <c r="A54" s="11" t="s">
        <v>256</v>
      </c>
      <c r="B54" s="496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8"/>
      <c r="Q54" s="493"/>
      <c r="R54" s="493"/>
      <c r="S54" s="493"/>
      <c r="T54" s="493"/>
      <c r="U54" s="493"/>
      <c r="V54" s="493"/>
      <c r="W54" s="493"/>
      <c r="X54" s="493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</row>
    <row r="55" spans="1:37" ht="15" customHeight="1">
      <c r="A55" s="269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K55" s="100" t="s">
        <v>259</v>
      </c>
    </row>
    <row r="56" spans="1:37" s="54" customFormat="1" ht="15" customHeight="1">
      <c r="A56" s="506" t="s">
        <v>94</v>
      </c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K56" s="101" t="s">
        <v>260</v>
      </c>
    </row>
    <row r="57" spans="2:37" s="54" customFormat="1" ht="4.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101"/>
    </row>
    <row r="58" spans="1:35" s="57" customFormat="1" ht="9" customHeight="1">
      <c r="A58" s="507" t="s">
        <v>95</v>
      </c>
      <c r="B58" s="507"/>
      <c r="C58" s="507"/>
      <c r="D58" s="507"/>
      <c r="E58" s="507"/>
      <c r="F58" s="507"/>
      <c r="G58" s="507"/>
      <c r="H58" s="507" t="s">
        <v>96</v>
      </c>
      <c r="I58" s="507"/>
      <c r="J58" s="507"/>
      <c r="K58" s="507"/>
      <c r="L58" s="507"/>
      <c r="M58" s="507"/>
      <c r="N58" s="507"/>
      <c r="O58" s="507"/>
      <c r="P58" s="507"/>
      <c r="Q58" s="507"/>
      <c r="R58" s="507" t="s">
        <v>97</v>
      </c>
      <c r="S58" s="507"/>
      <c r="T58" s="507"/>
      <c r="U58" s="507"/>
      <c r="V58" s="507"/>
      <c r="W58" s="507"/>
      <c r="X58" s="507"/>
      <c r="Y58" s="507"/>
      <c r="Z58" s="499" t="s">
        <v>98</v>
      </c>
      <c r="AA58" s="500"/>
      <c r="AB58" s="500"/>
      <c r="AC58" s="500"/>
      <c r="AD58" s="500"/>
      <c r="AE58" s="500"/>
      <c r="AF58" s="500"/>
      <c r="AG58" s="500"/>
      <c r="AH58" s="500"/>
      <c r="AI58" s="501"/>
    </row>
    <row r="59" spans="1:35" ht="15" customHeight="1">
      <c r="A59" s="502" t="s">
        <v>21</v>
      </c>
      <c r="B59" s="502"/>
      <c r="C59" s="502"/>
      <c r="D59" s="502"/>
      <c r="E59" s="502"/>
      <c r="F59" s="502"/>
      <c r="G59" s="502"/>
      <c r="H59" s="502" t="s">
        <v>22</v>
      </c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3"/>
      <c r="AA59" s="504"/>
      <c r="AB59" s="504"/>
      <c r="AC59" s="504"/>
      <c r="AD59" s="504"/>
      <c r="AE59" s="504"/>
      <c r="AF59" s="504"/>
      <c r="AG59" s="504"/>
      <c r="AH59" s="504"/>
      <c r="AI59" s="505"/>
    </row>
    <row r="60" spans="1:35" s="58" customFormat="1" ht="9" customHeight="1">
      <c r="A60" s="499" t="s">
        <v>99</v>
      </c>
      <c r="B60" s="500"/>
      <c r="C60" s="500"/>
      <c r="D60" s="500"/>
      <c r="E60" s="500"/>
      <c r="F60" s="501"/>
      <c r="G60" s="499" t="s">
        <v>100</v>
      </c>
      <c r="H60" s="500"/>
      <c r="I60" s="500"/>
      <c r="J60" s="500"/>
      <c r="K60" s="500"/>
      <c r="L60" s="500"/>
      <c r="M60" s="500"/>
      <c r="N60" s="500"/>
      <c r="O60" s="501"/>
      <c r="P60" s="499" t="s">
        <v>101</v>
      </c>
      <c r="Q60" s="500"/>
      <c r="R60" s="500"/>
      <c r="S60" s="500"/>
      <c r="T60" s="500"/>
      <c r="U60" s="500"/>
      <c r="V60" s="500"/>
      <c r="W60" s="500"/>
      <c r="X60" s="500"/>
      <c r="Y60" s="501"/>
      <c r="Z60" s="499" t="s">
        <v>102</v>
      </c>
      <c r="AA60" s="500"/>
      <c r="AB60" s="500"/>
      <c r="AC60" s="500"/>
      <c r="AD60" s="500"/>
      <c r="AE60" s="500"/>
      <c r="AF60" s="500"/>
      <c r="AG60" s="500"/>
      <c r="AH60" s="500"/>
      <c r="AI60" s="501"/>
    </row>
    <row r="61" spans="1:35" ht="18" customHeight="1">
      <c r="A61" s="502"/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3"/>
      <c r="AA61" s="504"/>
      <c r="AB61" s="504"/>
      <c r="AC61" s="504"/>
      <c r="AD61" s="504"/>
      <c r="AE61" s="504"/>
      <c r="AF61" s="504"/>
      <c r="AG61" s="504"/>
      <c r="AH61" s="504"/>
      <c r="AI61" s="505"/>
    </row>
    <row r="62" spans="1:35" s="59" customFormat="1" ht="9" customHeight="1">
      <c r="A62" s="507" t="s">
        <v>103</v>
      </c>
      <c r="B62" s="507"/>
      <c r="C62" s="507"/>
      <c r="D62" s="507"/>
      <c r="E62" s="507" t="s">
        <v>104</v>
      </c>
      <c r="F62" s="507"/>
      <c r="G62" s="507"/>
      <c r="H62" s="507"/>
      <c r="I62" s="499" t="s">
        <v>314</v>
      </c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1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6"/>
    </row>
    <row r="63" spans="1:35" s="57" customFormat="1" ht="16.5" customHeight="1">
      <c r="A63" s="508"/>
      <c r="B63" s="509"/>
      <c r="C63" s="509"/>
      <c r="D63" s="509"/>
      <c r="E63" s="508"/>
      <c r="F63" s="509"/>
      <c r="G63" s="509"/>
      <c r="H63" s="510"/>
      <c r="I63" s="511"/>
      <c r="J63" s="512"/>
      <c r="K63" s="512"/>
      <c r="L63" s="512"/>
      <c r="M63" s="512"/>
      <c r="N63" s="512"/>
      <c r="O63" s="512"/>
      <c r="P63" s="512"/>
      <c r="Q63" s="512"/>
      <c r="S63" s="515" t="s">
        <v>22</v>
      </c>
      <c r="T63" s="516"/>
      <c r="U63" s="516"/>
      <c r="V63" s="517"/>
      <c r="W63" s="246"/>
      <c r="X63" s="10"/>
      <c r="Y63" s="10"/>
      <c r="Z63" s="10"/>
      <c r="AG63" s="10"/>
      <c r="AH63" s="10"/>
      <c r="AI63" s="10"/>
    </row>
    <row r="64" spans="1:23" ht="3" customHeight="1">
      <c r="A64" s="503"/>
      <c r="B64" s="504"/>
      <c r="C64" s="504"/>
      <c r="D64" s="504"/>
      <c r="E64" s="503"/>
      <c r="F64" s="504"/>
      <c r="G64" s="504"/>
      <c r="H64" s="505"/>
      <c r="I64" s="513"/>
      <c r="J64" s="514"/>
      <c r="K64" s="514"/>
      <c r="L64" s="514"/>
      <c r="M64" s="514"/>
      <c r="N64" s="514"/>
      <c r="O64" s="514"/>
      <c r="P64" s="514"/>
      <c r="Q64" s="514"/>
      <c r="R64" s="247"/>
      <c r="S64" s="247"/>
      <c r="T64" s="247"/>
      <c r="U64" s="247"/>
      <c r="V64" s="247"/>
      <c r="W64" s="248"/>
    </row>
    <row r="65" spans="1:35" s="54" customFormat="1" ht="29.25" customHeight="1">
      <c r="A65" s="518" t="s">
        <v>315</v>
      </c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</row>
    <row r="66" spans="1:35" ht="2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ht="2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s="57" customFormat="1" ht="9.75" customHeight="1">
      <c r="A68" s="507" t="s">
        <v>176</v>
      </c>
      <c r="B68" s="507"/>
      <c r="C68" s="507"/>
      <c r="D68" s="507"/>
      <c r="E68" s="507"/>
      <c r="F68" s="507"/>
      <c r="G68" s="507"/>
      <c r="H68" s="507" t="s">
        <v>177</v>
      </c>
      <c r="I68" s="507"/>
      <c r="J68" s="507"/>
      <c r="K68" s="507"/>
      <c r="L68" s="507"/>
      <c r="M68" s="507"/>
      <c r="N68" s="507"/>
      <c r="O68" s="507"/>
      <c r="P68" s="507"/>
      <c r="Q68" s="507"/>
      <c r="R68" s="507" t="s">
        <v>178</v>
      </c>
      <c r="S68" s="507"/>
      <c r="T68" s="507"/>
      <c r="U68" s="507"/>
      <c r="V68" s="507"/>
      <c r="W68" s="507"/>
      <c r="X68" s="507"/>
      <c r="Y68" s="507"/>
      <c r="Z68" s="499" t="s">
        <v>179</v>
      </c>
      <c r="AA68" s="500"/>
      <c r="AB68" s="500"/>
      <c r="AC68" s="500"/>
      <c r="AD68" s="500"/>
      <c r="AE68" s="500"/>
      <c r="AF68" s="500"/>
      <c r="AG68" s="500"/>
      <c r="AH68" s="500"/>
      <c r="AI68" s="501"/>
    </row>
    <row r="69" spans="1:35" ht="15" customHeight="1">
      <c r="A69" s="502" t="s">
        <v>21</v>
      </c>
      <c r="B69" s="502"/>
      <c r="C69" s="502"/>
      <c r="D69" s="502"/>
      <c r="E69" s="502"/>
      <c r="F69" s="502"/>
      <c r="G69" s="502"/>
      <c r="H69" s="502" t="s">
        <v>22</v>
      </c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3"/>
      <c r="AA69" s="504"/>
      <c r="AB69" s="504"/>
      <c r="AC69" s="504"/>
      <c r="AD69" s="504"/>
      <c r="AE69" s="504"/>
      <c r="AF69" s="504"/>
      <c r="AG69" s="504"/>
      <c r="AH69" s="504"/>
      <c r="AI69" s="505"/>
    </row>
    <row r="70" spans="1:35" s="58" customFormat="1" ht="12.75" customHeight="1">
      <c r="A70" s="499" t="s">
        <v>180</v>
      </c>
      <c r="B70" s="500"/>
      <c r="C70" s="500"/>
      <c r="D70" s="500"/>
      <c r="E70" s="500"/>
      <c r="F70" s="501"/>
      <c r="G70" s="499" t="s">
        <v>181</v>
      </c>
      <c r="H70" s="500"/>
      <c r="I70" s="500"/>
      <c r="J70" s="500"/>
      <c r="K70" s="500"/>
      <c r="L70" s="500"/>
      <c r="M70" s="500"/>
      <c r="N70" s="500"/>
      <c r="O70" s="501"/>
      <c r="P70" s="499" t="s">
        <v>182</v>
      </c>
      <c r="Q70" s="500"/>
      <c r="R70" s="500"/>
      <c r="S70" s="500"/>
      <c r="T70" s="500"/>
      <c r="U70" s="500"/>
      <c r="V70" s="500"/>
      <c r="W70" s="500"/>
      <c r="X70" s="500"/>
      <c r="Y70" s="501"/>
      <c r="Z70" s="499" t="s">
        <v>183</v>
      </c>
      <c r="AA70" s="500"/>
      <c r="AB70" s="500"/>
      <c r="AC70" s="500"/>
      <c r="AD70" s="500"/>
      <c r="AE70" s="500"/>
      <c r="AF70" s="500"/>
      <c r="AG70" s="500"/>
      <c r="AH70" s="500"/>
      <c r="AI70" s="501"/>
    </row>
    <row r="71" spans="1:35" ht="18" customHeight="1">
      <c r="A71" s="502"/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3"/>
      <c r="AA71" s="504"/>
      <c r="AB71" s="504"/>
      <c r="AC71" s="504"/>
      <c r="AD71" s="504"/>
      <c r="AE71" s="504"/>
      <c r="AF71" s="504"/>
      <c r="AG71" s="504"/>
      <c r="AH71" s="504"/>
      <c r="AI71" s="505"/>
    </row>
    <row r="72" spans="1:35" s="59" customFormat="1" ht="11.25" customHeight="1">
      <c r="A72" s="507" t="s">
        <v>184</v>
      </c>
      <c r="B72" s="507"/>
      <c r="C72" s="507"/>
      <c r="D72" s="507"/>
      <c r="E72" s="507" t="s">
        <v>185</v>
      </c>
      <c r="F72" s="507"/>
      <c r="G72" s="507"/>
      <c r="H72" s="507"/>
      <c r="I72" s="499"/>
      <c r="J72" s="500"/>
      <c r="K72" s="500"/>
      <c r="L72" s="500"/>
      <c r="M72" s="500"/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</row>
    <row r="73" spans="1:35" s="60" customFormat="1" ht="18" customHeight="1">
      <c r="A73" s="502"/>
      <c r="B73" s="502"/>
      <c r="C73" s="502"/>
      <c r="D73" s="502"/>
      <c r="E73" s="502"/>
      <c r="F73" s="502"/>
      <c r="G73" s="502"/>
      <c r="H73" s="502"/>
      <c r="I73" s="519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1"/>
      <c r="W73" s="521"/>
      <c r="X73" s="521"/>
      <c r="Y73" s="521"/>
      <c r="Z73" s="521"/>
      <c r="AA73" s="521"/>
      <c r="AB73" s="521"/>
      <c r="AC73" s="521"/>
      <c r="AD73" s="521"/>
      <c r="AE73" s="521"/>
      <c r="AF73" s="521"/>
      <c r="AG73" s="521"/>
      <c r="AH73" s="521"/>
      <c r="AI73" s="521"/>
    </row>
    <row r="74" spans="1:35" ht="5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ht="24.75" customHeight="1">
      <c r="A75" s="522" t="s">
        <v>186</v>
      </c>
      <c r="B75" s="522"/>
      <c r="C75" s="522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</row>
    <row r="76" spans="1:30" ht="2.2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271"/>
      <c r="AA76" s="271"/>
      <c r="AB76" s="271"/>
      <c r="AC76" s="271"/>
      <c r="AD76" s="271"/>
    </row>
    <row r="77" spans="1:35" ht="15.75" customHeight="1">
      <c r="A77" s="523" t="s">
        <v>1</v>
      </c>
      <c r="B77" s="523" t="s">
        <v>13</v>
      </c>
      <c r="C77" s="523"/>
      <c r="D77" s="523"/>
      <c r="E77" s="523"/>
      <c r="F77" s="523"/>
      <c r="G77" s="523"/>
      <c r="H77" s="523"/>
      <c r="I77" s="523"/>
      <c r="J77" s="523"/>
      <c r="K77" s="523"/>
      <c r="L77" s="523" t="s">
        <v>14</v>
      </c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  <c r="AA77" s="523"/>
      <c r="AB77" s="524" t="s">
        <v>405</v>
      </c>
      <c r="AC77" s="525"/>
      <c r="AD77" s="525"/>
      <c r="AE77" s="525"/>
      <c r="AF77" s="525"/>
      <c r="AG77" s="525"/>
      <c r="AH77" s="525"/>
      <c r="AI77" s="526"/>
    </row>
    <row r="78" spans="1:35" ht="15.75" customHeight="1">
      <c r="A78" s="523"/>
      <c r="B78" s="523" t="s">
        <v>15</v>
      </c>
      <c r="C78" s="523"/>
      <c r="D78" s="523"/>
      <c r="E78" s="523"/>
      <c r="F78" s="523" t="s">
        <v>16</v>
      </c>
      <c r="G78" s="523"/>
      <c r="H78" s="523"/>
      <c r="I78" s="523" t="s">
        <v>17</v>
      </c>
      <c r="J78" s="523"/>
      <c r="K78" s="523"/>
      <c r="L78" s="533" t="s">
        <v>18</v>
      </c>
      <c r="M78" s="533"/>
      <c r="N78" s="533"/>
      <c r="O78" s="534" t="s">
        <v>19</v>
      </c>
      <c r="P78" s="534"/>
      <c r="Q78" s="534"/>
      <c r="R78" s="534"/>
      <c r="S78" s="534"/>
      <c r="T78" s="534"/>
      <c r="U78" s="534"/>
      <c r="V78" s="534" t="s">
        <v>20</v>
      </c>
      <c r="W78" s="534"/>
      <c r="X78" s="534"/>
      <c r="Y78" s="534"/>
      <c r="Z78" s="534"/>
      <c r="AA78" s="534"/>
      <c r="AB78" s="527"/>
      <c r="AC78" s="528"/>
      <c r="AD78" s="528"/>
      <c r="AE78" s="528"/>
      <c r="AF78" s="528"/>
      <c r="AG78" s="528"/>
      <c r="AH78" s="528"/>
      <c r="AI78" s="529"/>
    </row>
    <row r="79" spans="1:35" ht="49.5" customHeight="1">
      <c r="A79" s="523"/>
      <c r="B79" s="523"/>
      <c r="C79" s="523"/>
      <c r="D79" s="523"/>
      <c r="E79" s="523"/>
      <c r="F79" s="523"/>
      <c r="G79" s="523"/>
      <c r="H79" s="523"/>
      <c r="I79" s="523"/>
      <c r="J79" s="523"/>
      <c r="K79" s="523"/>
      <c r="L79" s="533"/>
      <c r="M79" s="533"/>
      <c r="N79" s="533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/>
      <c r="AA79" s="535"/>
      <c r="AB79" s="530"/>
      <c r="AC79" s="531"/>
      <c r="AD79" s="531"/>
      <c r="AE79" s="531"/>
      <c r="AF79" s="531"/>
      <c r="AG79" s="531"/>
      <c r="AH79" s="531"/>
      <c r="AI79" s="532"/>
    </row>
    <row r="80" spans="1:35" ht="15.75" customHeight="1">
      <c r="A80" s="270">
        <v>1</v>
      </c>
      <c r="B80" s="543">
        <v>2</v>
      </c>
      <c r="C80" s="543"/>
      <c r="D80" s="543"/>
      <c r="E80" s="543"/>
      <c r="F80" s="543">
        <v>3</v>
      </c>
      <c r="G80" s="543"/>
      <c r="H80" s="543"/>
      <c r="I80" s="543">
        <v>4</v>
      </c>
      <c r="J80" s="543"/>
      <c r="K80" s="543"/>
      <c r="L80" s="543">
        <v>5</v>
      </c>
      <c r="M80" s="543"/>
      <c r="N80" s="543"/>
      <c r="O80" s="544">
        <v>6</v>
      </c>
      <c r="P80" s="545"/>
      <c r="Q80" s="545"/>
      <c r="R80" s="545"/>
      <c r="S80" s="545"/>
      <c r="T80" s="545"/>
      <c r="U80" s="546"/>
      <c r="V80" s="537">
        <v>7</v>
      </c>
      <c r="W80" s="537"/>
      <c r="X80" s="537"/>
      <c r="Y80" s="537"/>
      <c r="Z80" s="537"/>
      <c r="AA80" s="538"/>
      <c r="AB80" s="536">
        <v>8</v>
      </c>
      <c r="AC80" s="537"/>
      <c r="AD80" s="537"/>
      <c r="AE80" s="537"/>
      <c r="AF80" s="537"/>
      <c r="AG80" s="537"/>
      <c r="AH80" s="537"/>
      <c r="AI80" s="538"/>
    </row>
    <row r="81" spans="1:35" ht="29.25" customHeight="1">
      <c r="A81" s="11" t="s">
        <v>5</v>
      </c>
      <c r="B81" s="539" t="s">
        <v>22</v>
      </c>
      <c r="C81" s="539"/>
      <c r="D81" s="539"/>
      <c r="E81" s="539"/>
      <c r="F81" s="539"/>
      <c r="G81" s="539"/>
      <c r="H81" s="539"/>
      <c r="I81" s="539"/>
      <c r="J81" s="539"/>
      <c r="K81" s="539"/>
      <c r="L81" s="539"/>
      <c r="M81" s="539"/>
      <c r="N81" s="539"/>
      <c r="O81" s="540"/>
      <c r="P81" s="541"/>
      <c r="Q81" s="541"/>
      <c r="R81" s="541"/>
      <c r="S81" s="541"/>
      <c r="T81" s="541"/>
      <c r="U81" s="542"/>
      <c r="V81" s="541"/>
      <c r="W81" s="541"/>
      <c r="X81" s="541"/>
      <c r="Y81" s="541"/>
      <c r="Z81" s="541"/>
      <c r="AA81" s="542"/>
      <c r="AB81" s="540"/>
      <c r="AC81" s="541"/>
      <c r="AD81" s="541"/>
      <c r="AE81" s="541"/>
      <c r="AF81" s="541"/>
      <c r="AG81" s="541"/>
      <c r="AH81" s="541"/>
      <c r="AI81" s="542"/>
    </row>
    <row r="82" spans="1:35" ht="29.25" customHeight="1">
      <c r="A82" s="11" t="s">
        <v>7</v>
      </c>
      <c r="B82" s="539" t="s">
        <v>22</v>
      </c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40"/>
      <c r="P82" s="541"/>
      <c r="Q82" s="541"/>
      <c r="R82" s="541"/>
      <c r="S82" s="541"/>
      <c r="T82" s="541"/>
      <c r="U82" s="542"/>
      <c r="V82" s="540"/>
      <c r="W82" s="541"/>
      <c r="X82" s="541"/>
      <c r="Y82" s="541"/>
      <c r="Z82" s="541"/>
      <c r="AA82" s="541"/>
      <c r="AB82" s="540"/>
      <c r="AC82" s="541"/>
      <c r="AD82" s="541"/>
      <c r="AE82" s="541"/>
      <c r="AF82" s="541"/>
      <c r="AG82" s="541"/>
      <c r="AH82" s="541"/>
      <c r="AI82" s="542"/>
    </row>
    <row r="83" spans="1:35" s="83" customFormat="1" ht="29.25" customHeight="1">
      <c r="A83" s="11" t="s">
        <v>4</v>
      </c>
      <c r="B83" s="539" t="s">
        <v>22</v>
      </c>
      <c r="C83" s="539"/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539"/>
      <c r="AA83" s="539"/>
      <c r="AB83" s="539"/>
      <c r="AC83" s="539"/>
      <c r="AD83" s="539"/>
      <c r="AE83" s="539"/>
      <c r="AF83" s="539"/>
      <c r="AG83" s="539"/>
      <c r="AH83" s="539"/>
      <c r="AI83" s="539"/>
    </row>
    <row r="84" spans="2:37" ht="12" customHeight="1">
      <c r="B84" s="14"/>
      <c r="C84" s="14"/>
      <c r="D84" s="14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S84" s="14"/>
      <c r="T84" s="15"/>
      <c r="U84" s="55"/>
      <c r="V84" s="55"/>
      <c r="W84" s="55"/>
      <c r="X84" s="53"/>
      <c r="Y84" s="53"/>
      <c r="Z84" s="53"/>
      <c r="AA84" s="53"/>
      <c r="AB84" s="43"/>
      <c r="AC84" s="271"/>
      <c r="AD84" s="271"/>
      <c r="AK84" s="100" t="s">
        <v>259</v>
      </c>
    </row>
    <row r="85" spans="1:37" ht="15" customHeight="1">
      <c r="A85" s="558" t="s">
        <v>246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558"/>
      <c r="Q85" s="558"/>
      <c r="R85" s="558"/>
      <c r="S85" s="558"/>
      <c r="T85" s="558"/>
      <c r="U85" s="155"/>
      <c r="V85" s="155"/>
      <c r="W85" s="155"/>
      <c r="X85" s="155"/>
      <c r="Y85" s="155"/>
      <c r="Z85" s="271"/>
      <c r="AA85" s="271"/>
      <c r="AB85" s="271"/>
      <c r="AC85" s="271"/>
      <c r="AD85" s="271"/>
      <c r="AK85" s="101" t="s">
        <v>260</v>
      </c>
    </row>
    <row r="86" spans="1:37" ht="1.5" customHeight="1">
      <c r="A86" s="15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55"/>
      <c r="V86" s="155"/>
      <c r="W86" s="155"/>
      <c r="X86" s="155"/>
      <c r="Y86" s="155"/>
      <c r="Z86" s="271"/>
      <c r="AA86" s="271"/>
      <c r="AB86" s="271"/>
      <c r="AC86" s="271"/>
      <c r="AD86" s="271"/>
      <c r="AK86" s="97"/>
    </row>
    <row r="87" spans="1:37" ht="9.75" customHeight="1">
      <c r="A87" s="459" t="s">
        <v>247</v>
      </c>
      <c r="B87" s="559"/>
      <c r="C87" s="559"/>
      <c r="D87" s="559"/>
      <c r="E87" s="559"/>
      <c r="F87" s="560"/>
      <c r="G87" s="63"/>
      <c r="H87" s="51"/>
      <c r="I87" s="51"/>
      <c r="J87" s="51"/>
      <c r="K87" s="51"/>
      <c r="L87" s="51"/>
      <c r="M87" s="51"/>
      <c r="N87" s="51"/>
      <c r="O87" s="51"/>
      <c r="P87" s="64"/>
      <c r="Q87" s="15"/>
      <c r="R87" s="15"/>
      <c r="S87" s="459" t="s">
        <v>248</v>
      </c>
      <c r="T87" s="559"/>
      <c r="U87" s="559"/>
      <c r="V87" s="559"/>
      <c r="W87" s="559"/>
      <c r="X87" s="560"/>
      <c r="Y87" s="63"/>
      <c r="Z87" s="51"/>
      <c r="AA87" s="51"/>
      <c r="AB87" s="51"/>
      <c r="AC87" s="51"/>
      <c r="AD87" s="51"/>
      <c r="AE87" s="51"/>
      <c r="AF87" s="51"/>
      <c r="AG87" s="559"/>
      <c r="AH87" s="559"/>
      <c r="AI87" s="560"/>
      <c r="AK87" s="97"/>
    </row>
    <row r="88" spans="1:37" ht="15" customHeight="1">
      <c r="A88" s="561"/>
      <c r="B88" s="562"/>
      <c r="C88" s="562"/>
      <c r="D88" s="562"/>
      <c r="E88" s="562"/>
      <c r="F88" s="563"/>
      <c r="G88" s="43"/>
      <c r="H88" s="298"/>
      <c r="I88" s="298"/>
      <c r="J88" s="30" t="s">
        <v>3</v>
      </c>
      <c r="K88" s="298"/>
      <c r="L88" s="298"/>
      <c r="M88" s="298"/>
      <c r="N88" s="298"/>
      <c r="O88" s="43"/>
      <c r="P88" s="65"/>
      <c r="Q88" s="15"/>
      <c r="R88" s="15"/>
      <c r="S88" s="561"/>
      <c r="T88" s="562"/>
      <c r="U88" s="562"/>
      <c r="V88" s="562"/>
      <c r="W88" s="562"/>
      <c r="X88" s="563"/>
      <c r="Y88" s="43"/>
      <c r="Z88" s="298"/>
      <c r="AA88" s="298"/>
      <c r="AB88" s="30" t="s">
        <v>3</v>
      </c>
      <c r="AC88" s="298"/>
      <c r="AD88" s="298"/>
      <c r="AE88" s="298"/>
      <c r="AF88" s="298"/>
      <c r="AG88" s="562"/>
      <c r="AH88" s="562"/>
      <c r="AI88" s="563"/>
      <c r="AK88" s="97"/>
    </row>
    <row r="89" spans="1:35" ht="9.75" customHeight="1">
      <c r="A89" s="564"/>
      <c r="B89" s="565"/>
      <c r="C89" s="565"/>
      <c r="D89" s="565"/>
      <c r="E89" s="565"/>
      <c r="F89" s="566"/>
      <c r="G89" s="66"/>
      <c r="H89" s="67"/>
      <c r="I89" s="67"/>
      <c r="J89" s="67"/>
      <c r="K89" s="67"/>
      <c r="L89" s="67"/>
      <c r="M89" s="67"/>
      <c r="N89" s="67"/>
      <c r="O89" s="67"/>
      <c r="P89" s="68"/>
      <c r="Q89" s="155"/>
      <c r="R89" s="155"/>
      <c r="S89" s="564"/>
      <c r="T89" s="565"/>
      <c r="U89" s="565"/>
      <c r="V89" s="565"/>
      <c r="W89" s="565"/>
      <c r="X89" s="566"/>
      <c r="Y89" s="66"/>
      <c r="Z89" s="67"/>
      <c r="AA89" s="67"/>
      <c r="AB89" s="67"/>
      <c r="AC89" s="67"/>
      <c r="AD89" s="67"/>
      <c r="AE89" s="67"/>
      <c r="AF89" s="67"/>
      <c r="AG89" s="565"/>
      <c r="AH89" s="565"/>
      <c r="AI89" s="566"/>
    </row>
    <row r="90" spans="1:30" ht="12" customHeight="1">
      <c r="A90" s="155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55"/>
      <c r="V90" s="155"/>
      <c r="W90" s="155"/>
      <c r="X90" s="155"/>
      <c r="Y90" s="155"/>
      <c r="Z90" s="271"/>
      <c r="AA90" s="271"/>
      <c r="AB90" s="271"/>
      <c r="AC90" s="271"/>
      <c r="AD90" s="271"/>
    </row>
    <row r="91" spans="1:35" ht="15" customHeight="1">
      <c r="A91" s="567" t="s">
        <v>249</v>
      </c>
      <c r="B91" s="567"/>
      <c r="C91" s="567"/>
      <c r="D91" s="567"/>
      <c r="E91" s="567"/>
      <c r="F91" s="567"/>
      <c r="G91" s="567"/>
      <c r="H91" s="567"/>
      <c r="I91" s="567"/>
      <c r="J91" s="567"/>
      <c r="K91" s="567"/>
      <c r="L91" s="567"/>
      <c r="M91" s="567"/>
      <c r="N91" s="567"/>
      <c r="O91" s="567"/>
      <c r="P91" s="567"/>
      <c r="Q91" s="567"/>
      <c r="R91" s="567"/>
      <c r="S91" s="567"/>
      <c r="T91" s="567"/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F91" s="567"/>
      <c r="AG91" s="567"/>
      <c r="AH91" s="567"/>
      <c r="AI91" s="567"/>
    </row>
    <row r="92" spans="1:35" ht="3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ht="26.25" customHeight="1">
      <c r="A93" s="550" t="s">
        <v>187</v>
      </c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1"/>
      <c r="AH93" s="551"/>
      <c r="AI93" s="568"/>
    </row>
    <row r="94" spans="1:35" ht="30" customHeight="1">
      <c r="A94" s="476" t="s">
        <v>250</v>
      </c>
      <c r="B94" s="477"/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547" t="s">
        <v>22</v>
      </c>
      <c r="AE94" s="548"/>
      <c r="AF94" s="548"/>
      <c r="AG94" s="548"/>
      <c r="AH94" s="548"/>
      <c r="AI94" s="549"/>
    </row>
    <row r="95" spans="1:35" ht="30" customHeight="1">
      <c r="A95" s="550" t="s">
        <v>251</v>
      </c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2">
        <f>IF(AD94="TAK","wpisz kwotę",0)</f>
        <v>0</v>
      </c>
      <c r="AE95" s="553"/>
      <c r="AF95" s="553"/>
      <c r="AG95" s="553"/>
      <c r="AH95" s="553"/>
      <c r="AI95" s="554"/>
    </row>
    <row r="96" spans="1:35" s="14" customFormat="1" ht="15" customHeight="1">
      <c r="A96" s="437" t="s">
        <v>111</v>
      </c>
      <c r="B96" s="438"/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9"/>
    </row>
    <row r="97" spans="1:35" ht="29.25" customHeight="1">
      <c r="A97" s="550" t="s">
        <v>252</v>
      </c>
      <c r="B97" s="551"/>
      <c r="C97" s="551"/>
      <c r="D97" s="551"/>
      <c r="E97" s="551"/>
      <c r="F97" s="551"/>
      <c r="G97" s="551"/>
      <c r="H97" s="551"/>
      <c r="I97" s="551"/>
      <c r="J97" s="551"/>
      <c r="K97" s="551"/>
      <c r="L97" s="551"/>
      <c r="M97" s="551"/>
      <c r="N97" s="551"/>
      <c r="O97" s="551"/>
      <c r="P97" s="551"/>
      <c r="Q97" s="551"/>
      <c r="R97" s="551"/>
      <c r="S97" s="551"/>
      <c r="T97" s="551"/>
      <c r="U97" s="551"/>
      <c r="V97" s="551"/>
      <c r="W97" s="551"/>
      <c r="X97" s="551"/>
      <c r="Y97" s="551"/>
      <c r="Z97" s="551"/>
      <c r="AA97" s="551"/>
      <c r="AB97" s="551"/>
      <c r="AC97" s="551"/>
      <c r="AD97" s="547" t="s">
        <v>22</v>
      </c>
      <c r="AE97" s="548"/>
      <c r="AF97" s="548"/>
      <c r="AG97" s="548"/>
      <c r="AH97" s="548"/>
      <c r="AI97" s="549"/>
    </row>
    <row r="98" spans="1:35" ht="37.5" customHeight="1">
      <c r="A98" s="550" t="s">
        <v>253</v>
      </c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551"/>
      <c r="Z98" s="551"/>
      <c r="AA98" s="551"/>
      <c r="AB98" s="551"/>
      <c r="AC98" s="551"/>
      <c r="AD98" s="547" t="s">
        <v>22</v>
      </c>
      <c r="AE98" s="548"/>
      <c r="AF98" s="548"/>
      <c r="AG98" s="548"/>
      <c r="AH98" s="548"/>
      <c r="AI98" s="549"/>
    </row>
    <row r="99" spans="1:35" ht="44.25" customHeight="1">
      <c r="A99" s="550" t="s">
        <v>254</v>
      </c>
      <c r="B99" s="551"/>
      <c r="C99" s="551"/>
      <c r="D99" s="551"/>
      <c r="E99" s="551"/>
      <c r="F99" s="551"/>
      <c r="G99" s="551"/>
      <c r="H99" s="551"/>
      <c r="I99" s="551"/>
      <c r="J99" s="551"/>
      <c r="K99" s="551"/>
      <c r="L99" s="551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1"/>
      <c r="X99" s="551"/>
      <c r="Y99" s="551"/>
      <c r="Z99" s="551"/>
      <c r="AA99" s="551"/>
      <c r="AB99" s="551"/>
      <c r="AC99" s="551"/>
      <c r="AD99" s="552">
        <f>IF(AD97="TAK","wpisz liczbę",IF(AD98="TAK","wpisz liczbę",0))</f>
        <v>0</v>
      </c>
      <c r="AE99" s="553"/>
      <c r="AF99" s="553"/>
      <c r="AG99" s="553"/>
      <c r="AH99" s="553"/>
      <c r="AI99" s="554"/>
    </row>
    <row r="100" spans="1:35" ht="12" customHeight="1">
      <c r="A100" s="592" t="s">
        <v>290</v>
      </c>
      <c r="B100" s="592"/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2"/>
      <c r="AB100" s="592"/>
      <c r="AC100" s="592"/>
      <c r="AD100" s="592"/>
      <c r="AE100" s="592"/>
      <c r="AF100" s="592"/>
      <c r="AG100" s="592"/>
      <c r="AH100" s="592"/>
      <c r="AI100" s="592"/>
    </row>
    <row r="101" spans="1:37" ht="15" customHeight="1">
      <c r="A101" s="594" t="s">
        <v>467</v>
      </c>
      <c r="B101" s="594"/>
      <c r="C101" s="594"/>
      <c r="D101" s="594"/>
      <c r="E101" s="594"/>
      <c r="F101" s="594"/>
      <c r="G101" s="594"/>
      <c r="H101" s="594"/>
      <c r="I101" s="594"/>
      <c r="J101" s="594"/>
      <c r="K101" s="594"/>
      <c r="L101" s="594"/>
      <c r="M101" s="594"/>
      <c r="N101" s="594"/>
      <c r="O101" s="594"/>
      <c r="P101" s="594"/>
      <c r="Q101" s="594"/>
      <c r="R101" s="594"/>
      <c r="S101" s="594"/>
      <c r="T101" s="594"/>
      <c r="U101" s="594"/>
      <c r="V101" s="594"/>
      <c r="W101" s="594"/>
      <c r="X101" s="594"/>
      <c r="Y101" s="594"/>
      <c r="Z101" s="594"/>
      <c r="AA101" s="594"/>
      <c r="AB101" s="555">
        <v>500000</v>
      </c>
      <c r="AC101" s="556"/>
      <c r="AD101" s="556"/>
      <c r="AE101" s="556"/>
      <c r="AF101" s="556"/>
      <c r="AG101" s="556"/>
      <c r="AH101" s="556"/>
      <c r="AI101" s="557"/>
      <c r="AK101" s="91"/>
    </row>
    <row r="102" spans="1:37" ht="15" customHeight="1">
      <c r="A102" s="594" t="s">
        <v>356</v>
      </c>
      <c r="B102" s="594"/>
      <c r="C102" s="594"/>
      <c r="D102" s="594"/>
      <c r="E102" s="594"/>
      <c r="F102" s="594"/>
      <c r="G102" s="594"/>
      <c r="H102" s="594"/>
      <c r="I102" s="594"/>
      <c r="J102" s="594"/>
      <c r="K102" s="594"/>
      <c r="L102" s="594"/>
      <c r="M102" s="594"/>
      <c r="N102" s="594"/>
      <c r="O102" s="594"/>
      <c r="P102" s="594"/>
      <c r="Q102" s="594"/>
      <c r="R102" s="594"/>
      <c r="S102" s="594"/>
      <c r="T102" s="594"/>
      <c r="U102" s="594"/>
      <c r="V102" s="594"/>
      <c r="W102" s="594"/>
      <c r="X102" s="594"/>
      <c r="Y102" s="594"/>
      <c r="Z102" s="594"/>
      <c r="AA102" s="595"/>
      <c r="AB102" s="593" t="s">
        <v>357</v>
      </c>
      <c r="AC102" s="593"/>
      <c r="AD102" s="593"/>
      <c r="AE102" s="593"/>
      <c r="AF102" s="593"/>
      <c r="AG102" s="593"/>
      <c r="AH102" s="593"/>
      <c r="AI102" s="593"/>
      <c r="AK102" s="91"/>
    </row>
    <row r="103" spans="1:35" ht="15" customHeight="1">
      <c r="A103" s="589" t="s">
        <v>358</v>
      </c>
      <c r="B103" s="590"/>
      <c r="C103" s="590"/>
      <c r="D103" s="590"/>
      <c r="E103" s="590"/>
      <c r="F103" s="590"/>
      <c r="G103" s="590"/>
      <c r="H103" s="590"/>
      <c r="I103" s="590"/>
      <c r="J103" s="590"/>
      <c r="K103" s="590"/>
      <c r="L103" s="590"/>
      <c r="M103" s="590"/>
      <c r="N103" s="590"/>
      <c r="O103" s="590"/>
      <c r="P103" s="590"/>
      <c r="Q103" s="590"/>
      <c r="R103" s="590"/>
      <c r="S103" s="590"/>
      <c r="T103" s="590"/>
      <c r="U103" s="590"/>
      <c r="V103" s="590"/>
      <c r="W103" s="590"/>
      <c r="X103" s="590"/>
      <c r="Y103" s="590"/>
      <c r="Z103" s="590"/>
      <c r="AA103" s="591"/>
      <c r="AB103" s="547" t="s">
        <v>289</v>
      </c>
      <c r="AC103" s="548"/>
      <c r="AD103" s="548"/>
      <c r="AE103" s="548"/>
      <c r="AF103" s="548"/>
      <c r="AG103" s="548"/>
      <c r="AH103" s="548"/>
      <c r="AI103" s="549"/>
    </row>
    <row r="104" spans="1:39" ht="15" customHeight="1">
      <c r="A104" s="494" t="s">
        <v>359</v>
      </c>
      <c r="B104" s="494"/>
      <c r="C104" s="494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584"/>
      <c r="AC104" s="584"/>
      <c r="AD104" s="584"/>
      <c r="AE104" s="584"/>
      <c r="AF104" s="584"/>
      <c r="AG104" s="584"/>
      <c r="AH104" s="584"/>
      <c r="AI104" s="584"/>
      <c r="AK104" s="83"/>
      <c r="AL104" s="83"/>
      <c r="AM104" s="83"/>
    </row>
    <row r="105" spans="1:39" ht="15" customHeight="1">
      <c r="A105" s="494" t="s">
        <v>360</v>
      </c>
      <c r="B105" s="494"/>
      <c r="C105" s="494"/>
      <c r="D105" s="495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584"/>
      <c r="AC105" s="584"/>
      <c r="AD105" s="584"/>
      <c r="AE105" s="584"/>
      <c r="AF105" s="584"/>
      <c r="AG105" s="584"/>
      <c r="AH105" s="584"/>
      <c r="AI105" s="584"/>
      <c r="AK105" s="83"/>
      <c r="AL105" s="83"/>
      <c r="AM105" s="83"/>
    </row>
    <row r="106" spans="1:39" ht="15" customHeight="1">
      <c r="A106" s="494" t="s">
        <v>361</v>
      </c>
      <c r="B106" s="494"/>
      <c r="C106" s="494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584"/>
      <c r="AC106" s="584"/>
      <c r="AD106" s="584"/>
      <c r="AE106" s="584"/>
      <c r="AF106" s="584"/>
      <c r="AG106" s="584"/>
      <c r="AH106" s="584"/>
      <c r="AI106" s="584"/>
      <c r="AK106" s="83"/>
      <c r="AL106" s="83"/>
      <c r="AM106" s="83"/>
    </row>
    <row r="107" spans="1:39" s="83" customFormat="1" ht="15" customHeight="1">
      <c r="A107" s="494" t="s">
        <v>362</v>
      </c>
      <c r="B107" s="494"/>
      <c r="C107" s="494"/>
      <c r="D107" s="495"/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584"/>
      <c r="AC107" s="584"/>
      <c r="AD107" s="584"/>
      <c r="AE107" s="584"/>
      <c r="AF107" s="584"/>
      <c r="AG107" s="584"/>
      <c r="AH107" s="584"/>
      <c r="AI107" s="584"/>
      <c r="AL107" s="121"/>
      <c r="AM107" s="121"/>
    </row>
    <row r="108" spans="1:39" ht="15" customHeight="1">
      <c r="A108" s="437" t="s">
        <v>363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438"/>
      <c r="U108" s="438"/>
      <c r="V108" s="438"/>
      <c r="W108" s="438"/>
      <c r="X108" s="438"/>
      <c r="Y108" s="438"/>
      <c r="Z108" s="438"/>
      <c r="AA108" s="438"/>
      <c r="AB108" s="578">
        <f ca="1">SUM(AB104:OFFSET(Laczna_kwota_11,-1,28))</f>
        <v>0</v>
      </c>
      <c r="AC108" s="579"/>
      <c r="AD108" s="579"/>
      <c r="AE108" s="579"/>
      <c r="AF108" s="579"/>
      <c r="AG108" s="579"/>
      <c r="AH108" s="579"/>
      <c r="AI108" s="580"/>
      <c r="AK108" s="122" t="s">
        <v>259</v>
      </c>
      <c r="AM108" s="121"/>
    </row>
    <row r="109" spans="1:39" ht="15" customHeight="1">
      <c r="A109" s="585" t="s">
        <v>364</v>
      </c>
      <c r="B109" s="586"/>
      <c r="C109" s="586"/>
      <c r="D109" s="586"/>
      <c r="E109" s="586"/>
      <c r="F109" s="586"/>
      <c r="G109" s="586"/>
      <c r="H109" s="586"/>
      <c r="I109" s="586"/>
      <c r="J109" s="586"/>
      <c r="K109" s="586"/>
      <c r="L109" s="586"/>
      <c r="M109" s="586"/>
      <c r="N109" s="586"/>
      <c r="O109" s="586"/>
      <c r="P109" s="586"/>
      <c r="Q109" s="586"/>
      <c r="R109" s="586"/>
      <c r="S109" s="586"/>
      <c r="T109" s="586"/>
      <c r="U109" s="586"/>
      <c r="V109" s="586"/>
      <c r="W109" s="586"/>
      <c r="X109" s="586"/>
      <c r="Y109" s="586"/>
      <c r="Z109" s="586"/>
      <c r="AA109" s="586"/>
      <c r="AB109" s="587">
        <f>'Zal_B_IV_A9.1'!AE2</f>
        <v>0</v>
      </c>
      <c r="AC109" s="588"/>
      <c r="AD109" s="588"/>
      <c r="AE109" s="588"/>
      <c r="AF109" s="588"/>
      <c r="AG109" s="588"/>
      <c r="AH109" s="588"/>
      <c r="AI109" s="588"/>
      <c r="AK109" s="229" t="s">
        <v>260</v>
      </c>
      <c r="AM109" s="121"/>
    </row>
    <row r="110" spans="1:39" ht="25.5" customHeight="1">
      <c r="A110" s="476" t="s">
        <v>468</v>
      </c>
      <c r="B110" s="477"/>
      <c r="C110" s="477"/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8"/>
      <c r="AB110" s="581">
        <f>AB101-AB108</f>
        <v>500000</v>
      </c>
      <c r="AC110" s="582"/>
      <c r="AD110" s="582"/>
      <c r="AE110" s="582"/>
      <c r="AF110" s="582"/>
      <c r="AG110" s="582"/>
      <c r="AH110" s="582"/>
      <c r="AI110" s="583"/>
      <c r="AM110" s="121"/>
    </row>
    <row r="111" spans="1:39" ht="27" customHeight="1">
      <c r="A111" s="575" t="s">
        <v>365</v>
      </c>
      <c r="B111" s="575"/>
      <c r="C111" s="575"/>
      <c r="D111" s="575"/>
      <c r="E111" s="575"/>
      <c r="F111" s="575"/>
      <c r="G111" s="575"/>
      <c r="H111" s="575"/>
      <c r="I111" s="575"/>
      <c r="J111" s="575"/>
      <c r="K111" s="575"/>
      <c r="L111" s="575"/>
      <c r="M111" s="575"/>
      <c r="N111" s="575"/>
      <c r="O111" s="575"/>
      <c r="P111" s="575"/>
      <c r="Q111" s="575"/>
      <c r="R111" s="575"/>
      <c r="S111" s="575"/>
      <c r="T111" s="575"/>
      <c r="U111" s="575"/>
      <c r="V111" s="575"/>
      <c r="W111" s="575"/>
      <c r="X111" s="575"/>
      <c r="Y111" s="575"/>
      <c r="Z111" s="575"/>
      <c r="AA111" s="575"/>
      <c r="AB111" s="576"/>
      <c r="AC111" s="576"/>
      <c r="AD111" s="576"/>
      <c r="AE111" s="575"/>
      <c r="AF111" s="576"/>
      <c r="AG111" s="576"/>
      <c r="AH111" s="575"/>
      <c r="AI111" s="550"/>
      <c r="AK111" s="83"/>
      <c r="AM111" s="121"/>
    </row>
    <row r="112" spans="1:39" ht="24" customHeight="1">
      <c r="A112" s="574" t="s">
        <v>449</v>
      </c>
      <c r="B112" s="574"/>
      <c r="C112" s="574"/>
      <c r="D112" s="574"/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  <c r="AA112" s="574"/>
      <c r="AB112" s="571" t="s">
        <v>8</v>
      </c>
      <c r="AC112" s="573"/>
      <c r="AD112" s="572"/>
      <c r="AE112" s="290"/>
      <c r="AF112" s="571" t="s">
        <v>9</v>
      </c>
      <c r="AG112" s="572"/>
      <c r="AH112" s="569"/>
      <c r="AI112" s="569"/>
      <c r="AM112" s="121"/>
    </row>
    <row r="113" spans="1:39" ht="4.5" customHeight="1">
      <c r="A113" s="473"/>
      <c r="B113" s="577"/>
      <c r="C113" s="577"/>
      <c r="D113" s="577"/>
      <c r="E113" s="577"/>
      <c r="F113" s="577"/>
      <c r="G113" s="577"/>
      <c r="H113" s="577"/>
      <c r="I113" s="577"/>
      <c r="J113" s="577"/>
      <c r="K113" s="577"/>
      <c r="L113" s="577"/>
      <c r="M113" s="577"/>
      <c r="N113" s="577"/>
      <c r="O113" s="577"/>
      <c r="P113" s="577"/>
      <c r="Q113" s="577"/>
      <c r="R113" s="577"/>
      <c r="S113" s="577"/>
      <c r="T113" s="577"/>
      <c r="U113" s="577"/>
      <c r="V113" s="577"/>
      <c r="W113" s="577"/>
      <c r="X113" s="577"/>
      <c r="Y113" s="577"/>
      <c r="Z113" s="577"/>
      <c r="AA113" s="577"/>
      <c r="AB113" s="577"/>
      <c r="AC113" s="577"/>
      <c r="AD113" s="577"/>
      <c r="AE113" s="577"/>
      <c r="AF113" s="577"/>
      <c r="AG113" s="577"/>
      <c r="AH113" s="577"/>
      <c r="AI113" s="577"/>
      <c r="AM113" s="121"/>
    </row>
    <row r="114" spans="1:39" ht="24" customHeight="1">
      <c r="A114" s="574" t="s">
        <v>450</v>
      </c>
      <c r="B114" s="574"/>
      <c r="C114" s="574"/>
      <c r="D114" s="574"/>
      <c r="E114" s="574"/>
      <c r="F114" s="574"/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  <c r="Q114" s="574"/>
      <c r="R114" s="574"/>
      <c r="S114" s="574"/>
      <c r="T114" s="574"/>
      <c r="U114" s="574"/>
      <c r="V114" s="574"/>
      <c r="W114" s="574"/>
      <c r="X114" s="574"/>
      <c r="Y114" s="574"/>
      <c r="Z114" s="574"/>
      <c r="AA114" s="574"/>
      <c r="AB114" s="573" t="s">
        <v>8</v>
      </c>
      <c r="AC114" s="573"/>
      <c r="AD114" s="572"/>
      <c r="AE114" s="290"/>
      <c r="AF114" s="571" t="s">
        <v>9</v>
      </c>
      <c r="AG114" s="572"/>
      <c r="AH114" s="570"/>
      <c r="AI114" s="570"/>
      <c r="AM114" s="121"/>
    </row>
  </sheetData>
  <sheetProtection sheet="1" formatCells="0" formatColumns="0" formatRows="0" insertRows="0" insertHyperlinks="0" deleteRows="0" sort="0" autoFilter="0" pivotTables="0"/>
  <mergeCells count="188"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4:C104"/>
    <mergeCell ref="D104:AA104"/>
    <mergeCell ref="AB104:AI104"/>
    <mergeCell ref="A105:C105"/>
    <mergeCell ref="D105:AA105"/>
    <mergeCell ref="AB105:AI105"/>
    <mergeCell ref="A106:C106"/>
    <mergeCell ref="D106:AA106"/>
    <mergeCell ref="AB106:AI106"/>
    <mergeCell ref="A107:C107"/>
    <mergeCell ref="D107:AA107"/>
    <mergeCell ref="AB107:AI107"/>
    <mergeCell ref="A111:AI111"/>
    <mergeCell ref="A113:AI113"/>
    <mergeCell ref="A108:AA108"/>
    <mergeCell ref="AB108:AI108"/>
    <mergeCell ref="A110:AA110"/>
    <mergeCell ref="AB110:AI110"/>
    <mergeCell ref="A109:AA109"/>
    <mergeCell ref="AB109:AI10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95:AC95"/>
    <mergeCell ref="AD95:AI95"/>
    <mergeCell ref="A96:AI96"/>
    <mergeCell ref="A97:AC97"/>
    <mergeCell ref="AD97:AI97"/>
    <mergeCell ref="AB101:AI101"/>
    <mergeCell ref="I82:K82"/>
    <mergeCell ref="L82:N82"/>
    <mergeCell ref="O82:U82"/>
    <mergeCell ref="V82:AA82"/>
    <mergeCell ref="A94:AC94"/>
    <mergeCell ref="AD94:AI94"/>
    <mergeCell ref="A85:T85"/>
    <mergeCell ref="A87:F89"/>
    <mergeCell ref="S87:X89"/>
    <mergeCell ref="AG87:AI89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V78:AA79"/>
    <mergeCell ref="B80:E80"/>
    <mergeCell ref="F80:H80"/>
    <mergeCell ref="I80:K80"/>
    <mergeCell ref="L80:N80"/>
    <mergeCell ref="O80:U80"/>
    <mergeCell ref="V80:AA80"/>
    <mergeCell ref="AB80:AI80"/>
    <mergeCell ref="B81:E81"/>
    <mergeCell ref="F81:H81"/>
    <mergeCell ref="I81:K81"/>
    <mergeCell ref="L81:N81"/>
    <mergeCell ref="O81:U81"/>
    <mergeCell ref="V81:AA81"/>
    <mergeCell ref="AB81:AI8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0:F70"/>
    <mergeCell ref="G70:O70"/>
    <mergeCell ref="P70:Y70"/>
    <mergeCell ref="Z70:AI70"/>
    <mergeCell ref="A71:F71"/>
    <mergeCell ref="G71:O71"/>
    <mergeCell ref="P71:Y71"/>
    <mergeCell ref="Z71:AI71"/>
    <mergeCell ref="A72:D72"/>
    <mergeCell ref="E72:H72"/>
    <mergeCell ref="I72:U72"/>
    <mergeCell ref="V72:AI72"/>
    <mergeCell ref="A73:D73"/>
    <mergeCell ref="E73:H73"/>
    <mergeCell ref="I73:U73"/>
    <mergeCell ref="V73:AI73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3:D64"/>
    <mergeCell ref="E63:H64"/>
    <mergeCell ref="I63:Q64"/>
    <mergeCell ref="S63:V63"/>
    <mergeCell ref="A60:F60"/>
    <mergeCell ref="G60:O60"/>
    <mergeCell ref="P60:Y60"/>
    <mergeCell ref="Z58:AI58"/>
    <mergeCell ref="A59:G59"/>
    <mergeCell ref="H59:Q59"/>
    <mergeCell ref="R59:Y59"/>
    <mergeCell ref="Z59:AI59"/>
    <mergeCell ref="A62:D62"/>
    <mergeCell ref="E62:H62"/>
    <mergeCell ref="I62:W6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B46:P46"/>
    <mergeCell ref="Q46:T46"/>
    <mergeCell ref="U46:X46"/>
    <mergeCell ref="Y46:AI46"/>
    <mergeCell ref="B53:P53"/>
    <mergeCell ref="Q53:T53"/>
    <mergeCell ref="U53:X53"/>
    <mergeCell ref="Y53:AI53"/>
    <mergeCell ref="Q52:T52"/>
    <mergeCell ref="U52:X52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A33:B35"/>
    <mergeCell ref="C33:Y35"/>
    <mergeCell ref="Z33:AI35"/>
    <mergeCell ref="A37:AI37"/>
    <mergeCell ref="A38:AI39"/>
    <mergeCell ref="A41:AI41"/>
    <mergeCell ref="A2:AI2"/>
    <mergeCell ref="A4:O4"/>
    <mergeCell ref="A6:AI6"/>
    <mergeCell ref="A7:AI8"/>
    <mergeCell ref="A10:AI10"/>
    <mergeCell ref="A11:AI12"/>
    <mergeCell ref="A14:AI14"/>
    <mergeCell ref="A15:AI16"/>
    <mergeCell ref="A18:AI18"/>
    <mergeCell ref="A19:AI20"/>
    <mergeCell ref="A22:AI22"/>
    <mergeCell ref="A23:AI24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E112 AE11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showGridLines="0" view="pageBreakPreview" zoomScaleSheetLayoutView="100" zoomScalePageLayoutView="110" workbookViewId="0" topLeftCell="A22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3" customWidth="1"/>
    <col min="2" max="2" width="78.8515625" style="84" customWidth="1"/>
    <col min="3" max="3" width="14.421875" style="3" customWidth="1"/>
    <col min="4" max="4" width="8.8515625" style="3" customWidth="1"/>
    <col min="5" max="5" width="6.7109375" style="3" customWidth="1"/>
    <col min="6" max="16384" width="9.140625" style="3" customWidth="1"/>
  </cols>
  <sheetData>
    <row r="1" spans="1:4" ht="21.75" customHeight="1">
      <c r="A1" s="599" t="s">
        <v>212</v>
      </c>
      <c r="B1" s="599"/>
      <c r="C1" s="599"/>
      <c r="D1" s="599"/>
    </row>
    <row r="2" spans="1:4" ht="18" customHeight="1">
      <c r="A2" s="601" t="s">
        <v>24</v>
      </c>
      <c r="B2" s="601"/>
      <c r="C2" s="600" t="s">
        <v>22</v>
      </c>
      <c r="D2" s="600"/>
    </row>
    <row r="3" spans="1:4" ht="15" customHeight="1">
      <c r="A3" s="80" t="s">
        <v>1</v>
      </c>
      <c r="B3" s="82" t="s">
        <v>12</v>
      </c>
      <c r="C3" s="80" t="s">
        <v>159</v>
      </c>
      <c r="D3" s="80" t="s">
        <v>10</v>
      </c>
    </row>
    <row r="4" spans="1:4" ht="15" customHeight="1">
      <c r="A4" s="603" t="s">
        <v>191</v>
      </c>
      <c r="B4" s="603"/>
      <c r="C4" s="602" t="s">
        <v>8</v>
      </c>
      <c r="D4" s="602"/>
    </row>
    <row r="5" spans="1:4" ht="30" customHeight="1">
      <c r="A5" s="80" t="s">
        <v>5</v>
      </c>
      <c r="B5" s="82" t="s">
        <v>453</v>
      </c>
      <c r="C5" s="284" t="s">
        <v>8</v>
      </c>
      <c r="D5" s="89"/>
    </row>
    <row r="6" spans="1:4" ht="39" customHeight="1">
      <c r="A6" s="81" t="s">
        <v>7</v>
      </c>
      <c r="B6" s="103" t="s">
        <v>308</v>
      </c>
      <c r="C6" s="284" t="s">
        <v>8</v>
      </c>
      <c r="D6" s="89"/>
    </row>
    <row r="7" spans="1:4" ht="15" customHeight="1">
      <c r="A7" s="81" t="s">
        <v>4</v>
      </c>
      <c r="B7" s="604" t="s">
        <v>202</v>
      </c>
      <c r="C7" s="605"/>
      <c r="D7" s="606"/>
    </row>
    <row r="8" spans="1:4" ht="44.25" customHeight="1">
      <c r="A8" s="81" t="s">
        <v>200</v>
      </c>
      <c r="B8" s="103" t="s">
        <v>203</v>
      </c>
      <c r="C8" s="284" t="s">
        <v>22</v>
      </c>
      <c r="D8" s="89">
        <f>IF(C8="ND",0,"")</f>
      </c>
    </row>
    <row r="9" spans="1:4" ht="39.75" customHeight="1">
      <c r="A9" s="81" t="s">
        <v>201</v>
      </c>
      <c r="B9" s="103" t="s">
        <v>214</v>
      </c>
      <c r="C9" s="284" t="s">
        <v>22</v>
      </c>
      <c r="D9" s="89">
        <f aca="true" t="shared" si="0" ref="D9:D24">IF(C9="ND",0,"")</f>
      </c>
    </row>
    <row r="10" spans="1:4" ht="39.75" customHeight="1">
      <c r="A10" s="81" t="s">
        <v>52</v>
      </c>
      <c r="B10" s="103" t="s">
        <v>192</v>
      </c>
      <c r="C10" s="284" t="s">
        <v>22</v>
      </c>
      <c r="D10" s="89">
        <f t="shared" si="0"/>
      </c>
    </row>
    <row r="11" spans="1:4" ht="39.75" customHeight="1">
      <c r="A11" s="81" t="s">
        <v>193</v>
      </c>
      <c r="B11" s="103" t="s">
        <v>194</v>
      </c>
      <c r="C11" s="284" t="s">
        <v>22</v>
      </c>
      <c r="D11" s="89">
        <f t="shared" si="0"/>
      </c>
    </row>
    <row r="12" spans="1:4" ht="30" customHeight="1">
      <c r="A12" s="80" t="s">
        <v>195</v>
      </c>
      <c r="B12" s="103" t="s">
        <v>196</v>
      </c>
      <c r="C12" s="284" t="s">
        <v>22</v>
      </c>
      <c r="D12" s="89">
        <f t="shared" si="0"/>
      </c>
    </row>
    <row r="13" spans="1:4" ht="39.75" customHeight="1">
      <c r="A13" s="80" t="s">
        <v>0</v>
      </c>
      <c r="B13" s="103" t="s">
        <v>172</v>
      </c>
      <c r="C13" s="284" t="s">
        <v>22</v>
      </c>
      <c r="D13" s="89">
        <f t="shared" si="0"/>
      </c>
    </row>
    <row r="14" spans="1:4" ht="69.75" customHeight="1">
      <c r="A14" s="80" t="s">
        <v>23</v>
      </c>
      <c r="B14" s="103" t="s">
        <v>301</v>
      </c>
      <c r="C14" s="284" t="s">
        <v>22</v>
      </c>
      <c r="D14" s="89">
        <f t="shared" si="0"/>
      </c>
    </row>
    <row r="15" spans="1:4" ht="30" customHeight="1">
      <c r="A15" s="80" t="s">
        <v>165</v>
      </c>
      <c r="B15" s="103" t="s">
        <v>452</v>
      </c>
      <c r="C15" s="284" t="s">
        <v>8</v>
      </c>
      <c r="D15" s="89"/>
    </row>
    <row r="16" spans="1:4" ht="30" customHeight="1">
      <c r="A16" s="80" t="s">
        <v>166</v>
      </c>
      <c r="B16" s="103" t="s">
        <v>147</v>
      </c>
      <c r="C16" s="284" t="s">
        <v>22</v>
      </c>
      <c r="D16" s="89">
        <f t="shared" si="0"/>
      </c>
    </row>
    <row r="17" spans="1:4" ht="39.75" customHeight="1">
      <c r="A17" s="80" t="s">
        <v>197</v>
      </c>
      <c r="B17" s="103" t="s">
        <v>199</v>
      </c>
      <c r="C17" s="284" t="s">
        <v>22</v>
      </c>
      <c r="D17" s="89">
        <f t="shared" si="0"/>
      </c>
    </row>
    <row r="18" spans="1:4" ht="36">
      <c r="A18" s="80" t="s">
        <v>198</v>
      </c>
      <c r="B18" s="103" t="s">
        <v>442</v>
      </c>
      <c r="C18" s="284" t="s">
        <v>22</v>
      </c>
      <c r="D18" s="89">
        <f t="shared" si="0"/>
      </c>
    </row>
    <row r="19" spans="1:4" ht="30" customHeight="1">
      <c r="A19" s="80" t="s">
        <v>169</v>
      </c>
      <c r="B19" s="103" t="s">
        <v>158</v>
      </c>
      <c r="C19" s="284" t="s">
        <v>8</v>
      </c>
      <c r="D19" s="89"/>
    </row>
    <row r="20" spans="1:4" ht="29.25" customHeight="1">
      <c r="A20" s="80" t="s">
        <v>170</v>
      </c>
      <c r="B20" s="103" t="s">
        <v>459</v>
      </c>
      <c r="C20" s="284" t="s">
        <v>22</v>
      </c>
      <c r="D20" s="89">
        <f t="shared" si="0"/>
      </c>
    </row>
    <row r="21" spans="1:4" ht="36">
      <c r="A21" s="80" t="s">
        <v>242</v>
      </c>
      <c r="B21" s="103" t="s">
        <v>255</v>
      </c>
      <c r="C21" s="284" t="s">
        <v>22</v>
      </c>
      <c r="D21" s="89">
        <f t="shared" si="0"/>
      </c>
    </row>
    <row r="22" spans="1:4" ht="15" customHeight="1">
      <c r="A22" s="603" t="s">
        <v>171</v>
      </c>
      <c r="B22" s="603"/>
      <c r="C22" s="607" t="s">
        <v>22</v>
      </c>
      <c r="D22" s="607"/>
    </row>
    <row r="23" spans="1:4" ht="15" customHeight="1">
      <c r="A23" s="80" t="s">
        <v>5</v>
      </c>
      <c r="B23" s="103" t="s">
        <v>152</v>
      </c>
      <c r="C23" s="284" t="s">
        <v>22</v>
      </c>
      <c r="D23" s="89">
        <f t="shared" si="0"/>
      </c>
    </row>
    <row r="24" spans="1:4" ht="39.75" customHeight="1">
      <c r="A24" s="80" t="s">
        <v>7</v>
      </c>
      <c r="B24" s="103" t="s">
        <v>244</v>
      </c>
      <c r="C24" s="284" t="s">
        <v>22</v>
      </c>
      <c r="D24" s="89">
        <f t="shared" si="0"/>
      </c>
    </row>
    <row r="25" spans="1:4" ht="33.75" customHeight="1">
      <c r="A25" s="611" t="s">
        <v>263</v>
      </c>
      <c r="B25" s="612"/>
      <c r="C25" s="613" t="s">
        <v>22</v>
      </c>
      <c r="D25" s="614"/>
    </row>
    <row r="26" spans="1:4" ht="33" customHeight="1">
      <c r="A26" s="80" t="s">
        <v>5</v>
      </c>
      <c r="B26" s="131" t="s">
        <v>266</v>
      </c>
      <c r="C26" s="233" t="s">
        <v>22</v>
      </c>
      <c r="D26" s="285"/>
    </row>
    <row r="27" spans="1:4" ht="33.75">
      <c r="A27" s="80" t="s">
        <v>267</v>
      </c>
      <c r="B27" s="103" t="s">
        <v>513</v>
      </c>
      <c r="C27" s="284" t="s">
        <v>22</v>
      </c>
      <c r="D27" s="132">
        <f>IF(C27="ND",0,"")</f>
      </c>
    </row>
    <row r="28" spans="1:4" ht="39" customHeight="1">
      <c r="A28" s="80" t="s">
        <v>268</v>
      </c>
      <c r="B28" s="103" t="s">
        <v>316</v>
      </c>
      <c r="C28" s="284" t="s">
        <v>22</v>
      </c>
      <c r="D28" s="132">
        <f>IF(C28="ND",0,"")</f>
      </c>
    </row>
    <row r="29" spans="1:4" ht="39.75" customHeight="1">
      <c r="A29" s="80" t="s">
        <v>4</v>
      </c>
      <c r="B29" s="103" t="s">
        <v>264</v>
      </c>
      <c r="C29" s="284" t="s">
        <v>22</v>
      </c>
      <c r="D29" s="132">
        <f>IF(C29="ND",0,"")</f>
      </c>
    </row>
    <row r="30" spans="1:4" ht="39.75" customHeight="1">
      <c r="A30" s="80" t="s">
        <v>265</v>
      </c>
      <c r="B30" s="103" t="s">
        <v>317</v>
      </c>
      <c r="C30" s="284" t="s">
        <v>22</v>
      </c>
      <c r="D30" s="132">
        <f>IF(C30="ND",0,"")</f>
      </c>
    </row>
    <row r="31" spans="1:4" ht="39.75" customHeight="1">
      <c r="A31" s="80" t="s">
        <v>0</v>
      </c>
      <c r="B31" s="103" t="s">
        <v>318</v>
      </c>
      <c r="C31" s="284" t="s">
        <v>22</v>
      </c>
      <c r="D31" s="132">
        <f>IF(C31="ND",0,"")</f>
      </c>
    </row>
    <row r="32" spans="1:4" ht="15" customHeight="1">
      <c r="A32" s="603" t="s">
        <v>319</v>
      </c>
      <c r="B32" s="603"/>
      <c r="C32" s="607" t="s">
        <v>22</v>
      </c>
      <c r="D32" s="607"/>
    </row>
    <row r="33" spans="1:4" ht="15" customHeight="1">
      <c r="A33" s="80" t="s">
        <v>5</v>
      </c>
      <c r="B33" s="85"/>
      <c r="C33" s="284" t="s">
        <v>8</v>
      </c>
      <c r="D33" s="89">
        <f>IF(B33&gt;"","Wpisz liczbę załączników","")</f>
      </c>
    </row>
    <row r="34" spans="1:4" ht="15" customHeight="1">
      <c r="A34" s="80" t="s">
        <v>7</v>
      </c>
      <c r="B34" s="85"/>
      <c r="C34" s="284" t="s">
        <v>8</v>
      </c>
      <c r="D34" s="89">
        <f>IF(B34&gt;"","Wpisz liczbę załączników","")</f>
      </c>
    </row>
    <row r="35" spans="1:4" s="86" customFormat="1" ht="15" customHeight="1">
      <c r="A35" s="8" t="s">
        <v>2</v>
      </c>
      <c r="B35" s="85"/>
      <c r="C35" s="284" t="s">
        <v>8</v>
      </c>
      <c r="D35" s="89">
        <f>IF(B35&gt;"","Wpisz liczbę załączników","")</f>
      </c>
    </row>
    <row r="36" spans="1:6" ht="15" customHeight="1">
      <c r="A36" s="608" t="s">
        <v>11</v>
      </c>
      <c r="B36" s="609"/>
      <c r="C36" s="610"/>
      <c r="D36" s="94">
        <f ca="1">SUM(D5:OFFSET(Razem_BIV_inf_zal,-1,3))</f>
        <v>0</v>
      </c>
      <c r="E36" s="69"/>
      <c r="F36" s="100" t="s">
        <v>259</v>
      </c>
    </row>
    <row r="37" spans="1:6" ht="14.25" customHeight="1">
      <c r="A37" s="598"/>
      <c r="B37" s="598"/>
      <c r="C37" s="598"/>
      <c r="D37" s="598"/>
      <c r="F37" s="101" t="s">
        <v>260</v>
      </c>
    </row>
    <row r="38" spans="1:6" ht="165" customHeight="1">
      <c r="A38" s="596" t="s">
        <v>517</v>
      </c>
      <c r="B38" s="597"/>
      <c r="C38" s="597"/>
      <c r="D38" s="597"/>
      <c r="F38" s="98"/>
    </row>
    <row r="64" ht="15" customHeight="1">
      <c r="N64" s="86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C32:D32"/>
    <mergeCell ref="C22:D22"/>
    <mergeCell ref="A36:C36"/>
    <mergeCell ref="A25:B25"/>
    <mergeCell ref="C25:D25"/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</mergeCells>
  <dataValidations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27:D3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2"/>
  <headerFooter alignWithMargins="0">
    <oddFooter>&amp;L&amp;8PROW 2014-2020_19.2/5/z&amp;R
&amp;8Strona &amp;P z &amp;N</oddFooter>
  </headerFooter>
  <rowBreaks count="1" manualBreakCount="1">
    <brk id="24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showGridLines="0" view="pageBreakPreview" zoomScaleNormal="85" zoomScaleSheetLayoutView="100" zoomScalePageLayoutView="110" workbookViewId="0" topLeftCell="B35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2890625" style="32" hidden="1" customWidth="1"/>
    <col min="2" max="2" width="2.57421875" style="32" customWidth="1"/>
    <col min="3" max="3" width="2.7109375" style="32" customWidth="1"/>
    <col min="4" max="4" width="48.7109375" style="32" customWidth="1"/>
    <col min="5" max="5" width="2.7109375" style="32" customWidth="1"/>
    <col min="6" max="6" width="8.7109375" style="32" customWidth="1"/>
    <col min="7" max="7" width="2.7109375" style="32" customWidth="1"/>
    <col min="8" max="8" width="24.28125" style="32" customWidth="1"/>
    <col min="9" max="9" width="2.7109375" style="32" customWidth="1"/>
    <col min="10" max="10" width="11.421875" style="32" customWidth="1"/>
    <col min="11" max="16384" width="9.140625" style="32" customWidth="1"/>
  </cols>
  <sheetData>
    <row r="1" spans="1:10" ht="16.5" customHeight="1">
      <c r="A1" s="70"/>
      <c r="B1" s="237" t="s">
        <v>211</v>
      </c>
      <c r="C1" s="237"/>
      <c r="D1" s="237"/>
      <c r="E1" s="237"/>
      <c r="F1" s="237"/>
      <c r="G1" s="237"/>
      <c r="H1" s="237"/>
      <c r="I1" s="238"/>
      <c r="J1" s="238"/>
    </row>
    <row r="2" spans="1:10" ht="3" customHeight="1">
      <c r="A2" s="71"/>
      <c r="B2" s="113"/>
      <c r="C2" s="108"/>
      <c r="D2" s="108"/>
      <c r="E2" s="108"/>
      <c r="F2" s="108"/>
      <c r="G2" s="108"/>
      <c r="H2" s="108"/>
      <c r="I2" s="73"/>
      <c r="J2" s="73"/>
    </row>
    <row r="3" spans="1:16" ht="24.75" customHeight="1">
      <c r="A3" s="71"/>
      <c r="B3" s="108" t="s">
        <v>5</v>
      </c>
      <c r="C3" s="643" t="s">
        <v>190</v>
      </c>
      <c r="D3" s="643"/>
      <c r="E3" s="180"/>
      <c r="F3" s="644"/>
      <c r="G3" s="645"/>
      <c r="H3" s="645"/>
      <c r="I3" s="645"/>
      <c r="J3" s="646"/>
      <c r="K3" s="639"/>
      <c r="L3" s="639"/>
      <c r="M3" s="639"/>
      <c r="N3" s="639"/>
      <c r="O3" s="639"/>
      <c r="P3" s="639"/>
    </row>
    <row r="4" spans="1:10" ht="12" customHeight="1">
      <c r="A4" s="71"/>
      <c r="B4" s="108"/>
      <c r="C4" s="180" t="s">
        <v>112</v>
      </c>
      <c r="D4" s="180"/>
      <c r="E4" s="74"/>
      <c r="F4" s="74"/>
      <c r="G4" s="74"/>
      <c r="H4" s="74"/>
      <c r="I4" s="74"/>
      <c r="J4" s="74"/>
    </row>
    <row r="5" spans="1:10" ht="24.75" customHeight="1">
      <c r="A5" s="71"/>
      <c r="B5" s="108"/>
      <c r="C5" s="647"/>
      <c r="D5" s="648"/>
      <c r="E5" s="648"/>
      <c r="F5" s="648"/>
      <c r="G5" s="648"/>
      <c r="H5" s="648"/>
      <c r="I5" s="648"/>
      <c r="J5" s="649"/>
    </row>
    <row r="6" spans="1:10" ht="5.25" customHeight="1">
      <c r="A6" s="71"/>
      <c r="B6" s="113"/>
      <c r="C6" s="75"/>
      <c r="D6" s="75"/>
      <c r="E6" s="108"/>
      <c r="F6" s="108"/>
      <c r="G6" s="108"/>
      <c r="H6" s="108"/>
      <c r="I6" s="108"/>
      <c r="J6" s="108"/>
    </row>
    <row r="7" spans="1:10" ht="15" customHeight="1">
      <c r="A7" s="71"/>
      <c r="B7" s="62" t="s">
        <v>188</v>
      </c>
      <c r="C7" s="641" t="s">
        <v>189</v>
      </c>
      <c r="D7" s="641"/>
      <c r="E7" s="108"/>
      <c r="F7" s="108"/>
      <c r="G7" s="108"/>
      <c r="H7" s="108"/>
      <c r="I7" s="108"/>
      <c r="J7" s="108"/>
    </row>
    <row r="8" spans="1:10" ht="108.75" customHeight="1">
      <c r="A8" s="71"/>
      <c r="B8" s="114" t="s">
        <v>116</v>
      </c>
      <c r="C8" s="640" t="s">
        <v>518</v>
      </c>
      <c r="D8" s="640"/>
      <c r="E8" s="640"/>
      <c r="F8" s="640"/>
      <c r="G8" s="640"/>
      <c r="H8" s="640"/>
      <c r="I8" s="640"/>
      <c r="J8" s="640"/>
    </row>
    <row r="9" spans="1:10" s="3" customFormat="1" ht="27" customHeight="1">
      <c r="A9" s="2"/>
      <c r="B9" s="115" t="s">
        <v>113</v>
      </c>
      <c r="C9" s="619" t="s">
        <v>512</v>
      </c>
      <c r="D9" s="619"/>
      <c r="E9" s="619"/>
      <c r="F9" s="619"/>
      <c r="G9" s="619"/>
      <c r="H9" s="619"/>
      <c r="I9" s="619"/>
      <c r="J9" s="619"/>
    </row>
    <row r="10" spans="1:10" s="3" customFormat="1" ht="47.25" customHeight="1">
      <c r="A10" s="2"/>
      <c r="B10" s="115" t="s">
        <v>114</v>
      </c>
      <c r="C10" s="642" t="s">
        <v>447</v>
      </c>
      <c r="D10" s="642"/>
      <c r="E10" s="642"/>
      <c r="F10" s="642"/>
      <c r="G10" s="642"/>
      <c r="H10" s="642"/>
      <c r="I10" s="642"/>
      <c r="J10" s="642"/>
    </row>
    <row r="11" spans="1:10" s="3" customFormat="1" ht="42.75" customHeight="1">
      <c r="A11" s="2"/>
      <c r="B11" s="115" t="s">
        <v>115</v>
      </c>
      <c r="C11" s="621" t="s">
        <v>406</v>
      </c>
      <c r="D11" s="621"/>
      <c r="E11" s="621"/>
      <c r="F11" s="621"/>
      <c r="G11" s="621"/>
      <c r="H11" s="621"/>
      <c r="I11" s="621"/>
      <c r="J11" s="621"/>
    </row>
    <row r="12" spans="1:10" s="3" customFormat="1" ht="15" customHeight="1">
      <c r="A12" s="2"/>
      <c r="B12" s="115" t="s">
        <v>148</v>
      </c>
      <c r="C12" s="616" t="s">
        <v>215</v>
      </c>
      <c r="D12" s="616"/>
      <c r="E12" s="616"/>
      <c r="F12" s="616"/>
      <c r="G12" s="616"/>
      <c r="H12" s="616"/>
      <c r="I12" s="616"/>
      <c r="J12" s="616"/>
    </row>
    <row r="13" spans="1:10" s="3" customFormat="1" ht="15.75" customHeight="1">
      <c r="A13" s="2"/>
      <c r="B13" s="115" t="s">
        <v>157</v>
      </c>
      <c r="C13" s="621" t="s">
        <v>235</v>
      </c>
      <c r="D13" s="621"/>
      <c r="E13" s="621"/>
      <c r="F13" s="621"/>
      <c r="G13" s="621"/>
      <c r="H13" s="621"/>
      <c r="I13" s="621"/>
      <c r="J13" s="621"/>
    </row>
    <row r="14" spans="1:10" s="3" customFormat="1" ht="13.5" customHeight="1">
      <c r="A14" s="2"/>
      <c r="B14" s="116" t="s">
        <v>216</v>
      </c>
      <c r="C14" s="638" t="s">
        <v>231</v>
      </c>
      <c r="D14" s="638"/>
      <c r="E14" s="129"/>
      <c r="F14" s="196" t="s">
        <v>335</v>
      </c>
      <c r="G14" s="129"/>
      <c r="H14" s="196" t="s">
        <v>336</v>
      </c>
      <c r="I14" s="130"/>
      <c r="J14" s="196" t="s">
        <v>337</v>
      </c>
    </row>
    <row r="15" spans="1:10" s="3" customFormat="1" ht="4.5" customHeight="1">
      <c r="A15" s="2"/>
      <c r="B15" s="116"/>
      <c r="C15" s="106"/>
      <c r="D15" s="106"/>
      <c r="E15" s="106"/>
      <c r="F15" s="106"/>
      <c r="G15" s="106"/>
      <c r="H15" s="106"/>
      <c r="I15" s="105"/>
      <c r="J15" s="105"/>
    </row>
    <row r="16" spans="1:10" s="3" customFormat="1" ht="14.25" customHeight="1">
      <c r="A16" s="2"/>
      <c r="B16" s="116"/>
      <c r="C16" s="88"/>
      <c r="D16" s="620" t="s">
        <v>236</v>
      </c>
      <c r="E16" s="621"/>
      <c r="F16" s="621"/>
      <c r="G16" s="621"/>
      <c r="H16" s="621"/>
      <c r="I16" s="621"/>
      <c r="J16" s="621"/>
    </row>
    <row r="17" spans="1:10" s="3" customFormat="1" ht="4.5" customHeight="1">
      <c r="A17" s="2"/>
      <c r="B17" s="116"/>
      <c r="C17" s="87"/>
      <c r="D17" s="105"/>
      <c r="E17" s="105"/>
      <c r="F17" s="105"/>
      <c r="G17" s="105"/>
      <c r="H17" s="105"/>
      <c r="I17" s="105"/>
      <c r="J17" s="105"/>
    </row>
    <row r="18" spans="1:10" s="3" customFormat="1" ht="14.25" customHeight="1">
      <c r="A18" s="2"/>
      <c r="B18" s="116"/>
      <c r="C18" s="88"/>
      <c r="D18" s="620" t="s">
        <v>238</v>
      </c>
      <c r="E18" s="621"/>
      <c r="F18" s="621"/>
      <c r="G18" s="621"/>
      <c r="H18" s="621"/>
      <c r="I18" s="621"/>
      <c r="J18" s="621"/>
    </row>
    <row r="19" spans="1:10" s="3" customFormat="1" ht="4.5" customHeight="1">
      <c r="A19" s="2"/>
      <c r="B19" s="116"/>
      <c r="C19" s="87"/>
      <c r="D19" s="621" t="s">
        <v>237</v>
      </c>
      <c r="E19" s="621"/>
      <c r="F19" s="621"/>
      <c r="G19" s="621"/>
      <c r="H19" s="621"/>
      <c r="I19" s="621"/>
      <c r="J19" s="621"/>
    </row>
    <row r="20" spans="1:10" s="3" customFormat="1" ht="14.25" customHeight="1">
      <c r="A20" s="2"/>
      <c r="B20" s="116"/>
      <c r="C20" s="88"/>
      <c r="D20" s="621"/>
      <c r="E20" s="621"/>
      <c r="F20" s="621"/>
      <c r="G20" s="621"/>
      <c r="H20" s="621"/>
      <c r="I20" s="621"/>
      <c r="J20" s="621"/>
    </row>
    <row r="21" spans="1:10" s="3" customFormat="1" ht="5.25" customHeight="1">
      <c r="A21" s="2"/>
      <c r="B21" s="116"/>
      <c r="C21" s="106"/>
      <c r="D21" s="621"/>
      <c r="E21" s="621"/>
      <c r="F21" s="621"/>
      <c r="G21" s="621"/>
      <c r="H21" s="621"/>
      <c r="I21" s="621"/>
      <c r="J21" s="621"/>
    </row>
    <row r="22" spans="1:11" s="3" customFormat="1" ht="16.5" customHeight="1">
      <c r="A22" s="2"/>
      <c r="B22" s="116" t="s">
        <v>227</v>
      </c>
      <c r="C22" s="321" t="s">
        <v>228</v>
      </c>
      <c r="D22" s="321"/>
      <c r="E22" s="321"/>
      <c r="F22" s="321"/>
      <c r="G22" s="321"/>
      <c r="H22" s="321"/>
      <c r="I22" s="321"/>
      <c r="J22" s="321"/>
      <c r="K22" s="76"/>
    </row>
    <row r="23" spans="1:11" s="3" customFormat="1" ht="4.5" customHeight="1">
      <c r="A23" s="2"/>
      <c r="B23" s="116"/>
      <c r="C23" s="87"/>
      <c r="D23" s="621" t="s">
        <v>230</v>
      </c>
      <c r="E23" s="621"/>
      <c r="F23" s="621"/>
      <c r="G23" s="621"/>
      <c r="H23" s="621"/>
      <c r="I23" s="621"/>
      <c r="J23" s="621"/>
      <c r="K23" s="76"/>
    </row>
    <row r="24" spans="1:11" s="3" customFormat="1" ht="14.25" customHeight="1">
      <c r="A24" s="2"/>
      <c r="B24" s="116" t="s">
        <v>233</v>
      </c>
      <c r="C24" s="88" t="s">
        <v>48</v>
      </c>
      <c r="D24" s="621"/>
      <c r="E24" s="621"/>
      <c r="F24" s="621"/>
      <c r="G24" s="621"/>
      <c r="H24" s="621"/>
      <c r="I24" s="621"/>
      <c r="J24" s="621"/>
      <c r="K24" s="76"/>
    </row>
    <row r="25" spans="1:11" s="3" customFormat="1" ht="4.5" customHeight="1">
      <c r="A25" s="2"/>
      <c r="B25" s="116"/>
      <c r="C25" s="87"/>
      <c r="D25" s="621"/>
      <c r="E25" s="621"/>
      <c r="F25" s="621"/>
      <c r="G25" s="621"/>
      <c r="H25" s="621"/>
      <c r="I25" s="621"/>
      <c r="J25" s="621"/>
      <c r="K25" s="76"/>
    </row>
    <row r="26" spans="1:11" s="3" customFormat="1" ht="14.25" customHeight="1">
      <c r="A26" s="2"/>
      <c r="B26" s="116" t="s">
        <v>232</v>
      </c>
      <c r="C26" s="88" t="s">
        <v>48</v>
      </c>
      <c r="D26" s="623" t="s">
        <v>229</v>
      </c>
      <c r="E26" s="618"/>
      <c r="F26" s="618"/>
      <c r="G26" s="618"/>
      <c r="H26" s="618"/>
      <c r="I26" s="618"/>
      <c r="J26" s="618"/>
      <c r="K26" s="76"/>
    </row>
    <row r="27" spans="1:11" s="3" customFormat="1" ht="4.5" customHeight="1">
      <c r="A27" s="2"/>
      <c r="B27" s="116"/>
      <c r="C27" s="87"/>
      <c r="D27" s="105"/>
      <c r="E27" s="105"/>
      <c r="F27" s="105"/>
      <c r="G27" s="105"/>
      <c r="H27" s="105"/>
      <c r="I27" s="105"/>
      <c r="J27" s="105"/>
      <c r="K27" s="76"/>
    </row>
    <row r="28" spans="1:11" s="3" customFormat="1" ht="14.25" customHeight="1">
      <c r="A28" s="2"/>
      <c r="B28" s="116" t="s">
        <v>234</v>
      </c>
      <c r="C28" s="88" t="s">
        <v>48</v>
      </c>
      <c r="D28" s="623" t="s">
        <v>239</v>
      </c>
      <c r="E28" s="618"/>
      <c r="F28" s="618"/>
      <c r="G28" s="618"/>
      <c r="H28" s="618"/>
      <c r="I28" s="618"/>
      <c r="J28" s="618"/>
      <c r="K28" s="76"/>
    </row>
    <row r="29" spans="1:11" s="3" customFormat="1" ht="6" customHeight="1">
      <c r="A29" s="2"/>
      <c r="B29" s="116"/>
      <c r="C29" s="249"/>
      <c r="D29" s="107"/>
      <c r="E29" s="107"/>
      <c r="F29" s="107"/>
      <c r="G29" s="107"/>
      <c r="H29" s="107"/>
      <c r="I29" s="107"/>
      <c r="J29" s="107"/>
      <c r="K29" s="76"/>
    </row>
    <row r="30" spans="1:11" s="3" customFormat="1" ht="24" customHeight="1">
      <c r="A30" s="2"/>
      <c r="B30" s="116" t="s">
        <v>370</v>
      </c>
      <c r="C30" s="637" t="s">
        <v>511</v>
      </c>
      <c r="D30" s="637"/>
      <c r="E30" s="637"/>
      <c r="F30" s="637"/>
      <c r="G30" s="637"/>
      <c r="H30" s="637"/>
      <c r="I30" s="637"/>
      <c r="J30" s="637"/>
      <c r="K30" s="76"/>
    </row>
    <row r="31" spans="1:10" s="3" customFormat="1" ht="18" customHeight="1">
      <c r="A31" s="2"/>
      <c r="B31" s="117" t="s">
        <v>4</v>
      </c>
      <c r="C31" s="622" t="s">
        <v>119</v>
      </c>
      <c r="D31" s="622"/>
      <c r="E31" s="622"/>
      <c r="F31" s="622"/>
      <c r="G31" s="622"/>
      <c r="H31" s="622"/>
      <c r="I31" s="622"/>
      <c r="J31" s="622"/>
    </row>
    <row r="32" spans="1:10" s="3" customFormat="1" ht="23.25" customHeight="1">
      <c r="A32" s="77"/>
      <c r="B32" s="127" t="s">
        <v>116</v>
      </c>
      <c r="C32" s="618" t="s">
        <v>160</v>
      </c>
      <c r="D32" s="618"/>
      <c r="E32" s="618"/>
      <c r="F32" s="618"/>
      <c r="G32" s="618"/>
      <c r="H32" s="618"/>
      <c r="I32" s="618"/>
      <c r="J32" s="618"/>
    </row>
    <row r="33" spans="1:10" s="3" customFormat="1" ht="39" customHeight="1">
      <c r="A33" s="78"/>
      <c r="B33" s="127" t="s">
        <v>113</v>
      </c>
      <c r="C33" s="619" t="s">
        <v>446</v>
      </c>
      <c r="D33" s="619"/>
      <c r="E33" s="619"/>
      <c r="F33" s="619"/>
      <c r="G33" s="619"/>
      <c r="H33" s="619"/>
      <c r="I33" s="619"/>
      <c r="J33" s="619"/>
    </row>
    <row r="34" spans="1:10" s="3" customFormat="1" ht="7.5" customHeight="1">
      <c r="A34" s="77"/>
      <c r="B34" s="115"/>
      <c r="C34" s="107"/>
      <c r="D34" s="107"/>
      <c r="E34" s="107"/>
      <c r="F34" s="107"/>
      <c r="G34" s="107"/>
      <c r="H34" s="107"/>
      <c r="I34" s="107"/>
      <c r="J34" s="107"/>
    </row>
    <row r="35" spans="1:10" ht="75" customHeight="1">
      <c r="A35" s="71"/>
      <c r="B35" s="624"/>
      <c r="C35" s="625"/>
      <c r="D35" s="626"/>
      <c r="E35" s="195"/>
      <c r="F35" s="630"/>
      <c r="G35" s="631"/>
      <c r="H35" s="631"/>
      <c r="I35" s="631"/>
      <c r="J35" s="632"/>
    </row>
    <row r="36" spans="2:10" ht="30" customHeight="1">
      <c r="B36" s="627"/>
      <c r="C36" s="628"/>
      <c r="D36" s="629"/>
      <c r="E36" s="195"/>
      <c r="F36" s="633"/>
      <c r="G36" s="634"/>
      <c r="H36" s="634"/>
      <c r="I36" s="634"/>
      <c r="J36" s="635"/>
    </row>
    <row r="37" spans="2:10" ht="12.75">
      <c r="B37" s="636" t="s">
        <v>281</v>
      </c>
      <c r="C37" s="636"/>
      <c r="D37" s="636"/>
      <c r="F37" s="636" t="s">
        <v>282</v>
      </c>
      <c r="G37" s="636"/>
      <c r="H37" s="636"/>
      <c r="I37" s="636"/>
      <c r="J37" s="636"/>
    </row>
    <row r="38" spans="2:10" ht="88.5" customHeight="1">
      <c r="B38" s="615" t="s">
        <v>407</v>
      </c>
      <c r="C38" s="615"/>
      <c r="D38" s="615"/>
      <c r="E38" s="615"/>
      <c r="F38" s="615"/>
      <c r="G38" s="615"/>
      <c r="H38" s="615"/>
      <c r="I38" s="615"/>
      <c r="J38" s="615"/>
    </row>
    <row r="39" spans="2:10" ht="9" customHeight="1">
      <c r="B39" s="617"/>
      <c r="C39" s="617"/>
      <c r="D39" s="617"/>
      <c r="E39" s="617"/>
      <c r="F39" s="617"/>
      <c r="G39" s="617"/>
      <c r="H39" s="617"/>
      <c r="I39" s="617"/>
      <c r="J39" s="617"/>
    </row>
    <row r="64" ht="12.75">
      <c r="N64" s="299"/>
    </row>
  </sheetData>
  <sheetProtection sheet="1" formatCells="0" formatRows="0" insertRows="0" insertHyperlinks="0" deleteRows="0"/>
  <mergeCells count="29">
    <mergeCell ref="F3:J3"/>
    <mergeCell ref="C5:J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D26:J26"/>
    <mergeCell ref="D23:J25"/>
    <mergeCell ref="B35:D36"/>
    <mergeCell ref="F35:J36"/>
    <mergeCell ref="B37:D37"/>
    <mergeCell ref="F37:J37"/>
    <mergeCell ref="C30:J30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</mergeCells>
  <dataValidations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promptTitle="Uwaga!" prompt="Limit pomocy to: min. 50 000 - maks. 100 000 zł., jednak nie więcej niż najniższy dostępny limit pomocy de minimis, obliczony (zaprezentowany) w załączniku B.IV.A.9.&#10;Należy się upewnić, że ww. załącznik został prawidłowo wypełniony." errorTitle="Błąd!" error="Wnioskowana kwota pomocy musi zawierać się pomiędzy 50 000, a 100 000" sqref="F3:J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zoomScaleNormal="115" zoomScaleSheetLayoutView="100" zoomScalePageLayoutView="145" workbookViewId="0" topLeftCell="A1">
      <selection activeCell="F7" activeCellId="1" sqref="B7:D7 F7:I7"/>
    </sheetView>
  </sheetViews>
  <sheetFormatPr defaultColWidth="9.140625" defaultRowHeight="12.75"/>
  <cols>
    <col min="1" max="1" width="2.421875" style="167" bestFit="1" customWidth="1"/>
    <col min="2" max="2" width="3.7109375" style="167" customWidth="1"/>
    <col min="3" max="3" width="3.8515625" style="167" customWidth="1"/>
    <col min="4" max="4" width="30.7109375" style="137" customWidth="1"/>
    <col min="5" max="5" width="23.140625" style="137" customWidth="1"/>
    <col min="6" max="6" width="6.7109375" style="137" customWidth="1"/>
    <col min="7" max="7" width="7.00390625" style="137" customWidth="1"/>
    <col min="8" max="8" width="10.28125" style="137" customWidth="1"/>
    <col min="9" max="9" width="20.140625" style="137" customWidth="1"/>
    <col min="10" max="10" width="9.140625" style="137" customWidth="1"/>
    <col min="11" max="11" width="25.28125" style="137" customWidth="1"/>
    <col min="12" max="16384" width="9.140625" style="137" customWidth="1"/>
  </cols>
  <sheetData>
    <row r="1" spans="1:11" s="136" customFormat="1" ht="27.75" customHeight="1">
      <c r="A1" s="652" t="s">
        <v>366</v>
      </c>
      <c r="B1" s="653"/>
      <c r="C1" s="653"/>
      <c r="D1" s="653"/>
      <c r="E1" s="653"/>
      <c r="F1" s="653"/>
      <c r="G1" s="653"/>
      <c r="H1" s="653"/>
      <c r="I1" s="653"/>
      <c r="J1" s="197"/>
      <c r="K1" s="197"/>
    </row>
    <row r="2" spans="1:11" s="136" customFormat="1" ht="12.75" customHeight="1">
      <c r="A2" s="239"/>
      <c r="B2" s="235"/>
      <c r="C2" s="235"/>
      <c r="D2" s="235"/>
      <c r="E2" s="235"/>
      <c r="F2" s="235"/>
      <c r="G2" s="235"/>
      <c r="H2" s="235"/>
      <c r="I2" s="235"/>
      <c r="J2" s="197"/>
      <c r="K2" s="197"/>
    </row>
    <row r="3" spans="1:9" s="136" customFormat="1" ht="51.75" customHeight="1">
      <c r="A3" s="166" t="s">
        <v>5</v>
      </c>
      <c r="B3" s="651" t="s">
        <v>367</v>
      </c>
      <c r="C3" s="651"/>
      <c r="D3" s="651"/>
      <c r="E3" s="651"/>
      <c r="F3" s="651"/>
      <c r="G3" s="651"/>
      <c r="H3" s="651"/>
      <c r="I3" s="651"/>
    </row>
    <row r="4" spans="1:9" s="136" customFormat="1" ht="44.25" customHeight="1">
      <c r="A4" s="166" t="s">
        <v>7</v>
      </c>
      <c r="B4" s="651" t="s">
        <v>465</v>
      </c>
      <c r="C4" s="651"/>
      <c r="D4" s="651"/>
      <c r="E4" s="651"/>
      <c r="F4" s="651"/>
      <c r="G4" s="651"/>
      <c r="H4" s="651"/>
      <c r="I4" s="651"/>
    </row>
    <row r="5" spans="1:9" s="136" customFormat="1" ht="25.5" customHeight="1">
      <c r="A5" s="166" t="s">
        <v>4</v>
      </c>
      <c r="B5" s="651" t="s">
        <v>510</v>
      </c>
      <c r="C5" s="651"/>
      <c r="D5" s="651"/>
      <c r="E5" s="651"/>
      <c r="F5" s="651"/>
      <c r="G5" s="651"/>
      <c r="H5" s="651"/>
      <c r="I5" s="651"/>
    </row>
    <row r="6" spans="1:9" s="136" customFormat="1" ht="42" customHeight="1">
      <c r="A6" s="166" t="s">
        <v>265</v>
      </c>
      <c r="B6" s="651" t="s">
        <v>509</v>
      </c>
      <c r="C6" s="651"/>
      <c r="D6" s="651"/>
      <c r="E6" s="651"/>
      <c r="F6" s="651"/>
      <c r="G6" s="651"/>
      <c r="H6" s="651"/>
      <c r="I6" s="651"/>
    </row>
    <row r="7" spans="1:9" s="136" customFormat="1" ht="78" customHeight="1">
      <c r="A7" s="204"/>
      <c r="B7" s="658" t="s">
        <v>346</v>
      </c>
      <c r="C7" s="659"/>
      <c r="D7" s="660"/>
      <c r="E7" s="241"/>
      <c r="F7" s="654" t="s">
        <v>347</v>
      </c>
      <c r="G7" s="655"/>
      <c r="H7" s="655"/>
      <c r="I7" s="656"/>
    </row>
    <row r="8" spans="1:9" s="203" customFormat="1" ht="28.5" customHeight="1">
      <c r="A8" s="205"/>
      <c r="B8" s="657" t="s">
        <v>348</v>
      </c>
      <c r="C8" s="661"/>
      <c r="D8" s="661"/>
      <c r="E8" s="240"/>
      <c r="F8" s="657" t="s">
        <v>282</v>
      </c>
      <c r="G8" s="657"/>
      <c r="H8" s="657"/>
      <c r="I8" s="657"/>
    </row>
    <row r="9" spans="1:9" ht="39" customHeight="1">
      <c r="A9" s="650" t="s">
        <v>508</v>
      </c>
      <c r="B9" s="650"/>
      <c r="C9" s="650"/>
      <c r="D9" s="650"/>
      <c r="E9" s="650"/>
      <c r="F9" s="650"/>
      <c r="G9" s="650"/>
      <c r="H9" s="650"/>
      <c r="I9" s="650"/>
    </row>
    <row r="10" spans="1:9" ht="30.75" customHeight="1">
      <c r="A10" s="650" t="s">
        <v>507</v>
      </c>
      <c r="B10" s="650"/>
      <c r="C10" s="650"/>
      <c r="D10" s="650"/>
      <c r="E10" s="650"/>
      <c r="F10" s="650"/>
      <c r="G10" s="650"/>
      <c r="H10" s="650"/>
      <c r="I10" s="650"/>
    </row>
    <row r="11" spans="1:9" ht="39" customHeight="1">
      <c r="A11" s="650" t="s">
        <v>506</v>
      </c>
      <c r="B11" s="650"/>
      <c r="C11" s="650"/>
      <c r="D11" s="650"/>
      <c r="E11" s="650"/>
      <c r="F11" s="650"/>
      <c r="G11" s="650"/>
      <c r="H11" s="650"/>
      <c r="I11" s="650"/>
    </row>
  </sheetData>
  <sheetProtection sheet="1" formatCells="0" formatRows="0" insertRows="0" deleteRows="0"/>
  <mergeCells count="12">
    <mergeCell ref="B7:D7"/>
    <mergeCell ref="B8:D8"/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zoomScale="115" zoomScaleNormal="115" zoomScaleSheetLayoutView="115" zoomScalePageLayoutView="145" workbookViewId="0" topLeftCell="A103">
      <selection activeCell="B56" sqref="B56:I56"/>
    </sheetView>
  </sheetViews>
  <sheetFormatPr defaultColWidth="9.140625" defaultRowHeight="12.75"/>
  <cols>
    <col min="1" max="1" width="2.8515625" style="167" customWidth="1"/>
    <col min="2" max="2" width="3.7109375" style="167" customWidth="1"/>
    <col min="3" max="3" width="3.8515625" style="167" customWidth="1"/>
    <col min="4" max="4" width="30.7109375" style="137" customWidth="1"/>
    <col min="5" max="5" width="23.140625" style="137" customWidth="1"/>
    <col min="6" max="6" width="6.7109375" style="137" customWidth="1"/>
    <col min="7" max="7" width="7.00390625" style="137" customWidth="1"/>
    <col min="8" max="8" width="8.57421875" style="137" customWidth="1"/>
    <col min="9" max="9" width="14.57421875" style="137" customWidth="1"/>
    <col min="10" max="10" width="9.140625" style="137" customWidth="1"/>
    <col min="11" max="11" width="25.28125" style="137" customWidth="1"/>
    <col min="12" max="16384" width="9.140625" style="137" customWidth="1"/>
  </cols>
  <sheetData>
    <row r="1" spans="1:11" s="136" customFormat="1" ht="36" customHeight="1">
      <c r="A1" s="652" t="s">
        <v>368</v>
      </c>
      <c r="B1" s="653"/>
      <c r="C1" s="653"/>
      <c r="D1" s="653"/>
      <c r="E1" s="653"/>
      <c r="F1" s="653"/>
      <c r="G1" s="653"/>
      <c r="H1" s="653"/>
      <c r="I1" s="653"/>
      <c r="J1" s="197"/>
      <c r="K1" s="197"/>
    </row>
    <row r="2" spans="1:9" s="136" customFormat="1" ht="15" customHeight="1">
      <c r="A2" s="664" t="s">
        <v>369</v>
      </c>
      <c r="B2" s="664"/>
      <c r="C2" s="664"/>
      <c r="D2" s="664"/>
      <c r="E2" s="664"/>
      <c r="F2" s="664"/>
      <c r="G2" s="664"/>
      <c r="H2" s="664"/>
      <c r="I2" s="664"/>
    </row>
    <row r="3" spans="1:9" s="136" customFormat="1" ht="45" customHeight="1">
      <c r="A3" s="227"/>
      <c r="B3" s="651" t="s">
        <v>505</v>
      </c>
      <c r="C3" s="651"/>
      <c r="D3" s="651"/>
      <c r="E3" s="651"/>
      <c r="F3" s="651"/>
      <c r="G3" s="651"/>
      <c r="H3" s="651"/>
      <c r="I3" s="651"/>
    </row>
    <row r="4" spans="1:9" s="136" customFormat="1" ht="15" customHeight="1">
      <c r="A4" s="225" t="s">
        <v>116</v>
      </c>
      <c r="B4" s="665" t="s">
        <v>395</v>
      </c>
      <c r="C4" s="665"/>
      <c r="D4" s="665"/>
      <c r="E4" s="665"/>
      <c r="F4" s="665"/>
      <c r="G4" s="665"/>
      <c r="H4" s="665"/>
      <c r="I4" s="665"/>
    </row>
    <row r="5" spans="1:9" s="136" customFormat="1" ht="15.75" customHeight="1">
      <c r="A5" s="228"/>
      <c r="B5" s="666" t="s">
        <v>526</v>
      </c>
      <c r="C5" s="666"/>
      <c r="D5" s="666"/>
      <c r="E5" s="198" t="s">
        <v>338</v>
      </c>
      <c r="F5" s="666" t="s">
        <v>528</v>
      </c>
      <c r="G5" s="666"/>
      <c r="H5" s="666"/>
      <c r="I5" s="666"/>
    </row>
    <row r="6" spans="1:9" s="136" customFormat="1" ht="3.75" customHeight="1">
      <c r="A6" s="228"/>
      <c r="B6" s="223"/>
      <c r="C6" s="223"/>
      <c r="D6" s="223"/>
      <c r="E6" s="198"/>
      <c r="F6" s="224"/>
      <c r="G6" s="224"/>
      <c r="H6" s="224"/>
      <c r="I6" s="224"/>
    </row>
    <row r="7" spans="1:9" s="136" customFormat="1" ht="15.75" customHeight="1">
      <c r="A7" s="225" t="s">
        <v>113</v>
      </c>
      <c r="B7" s="667" t="s">
        <v>339</v>
      </c>
      <c r="C7" s="667"/>
      <c r="D7" s="667"/>
      <c r="E7" s="667"/>
      <c r="F7" s="668" t="s">
        <v>529</v>
      </c>
      <c r="G7" s="668"/>
      <c r="H7" s="668"/>
      <c r="I7" s="668"/>
    </row>
    <row r="8" spans="1:9" s="136" customFormat="1" ht="15.75" customHeight="1">
      <c r="A8" s="228"/>
      <c r="B8" s="663" t="s">
        <v>340</v>
      </c>
      <c r="C8" s="663"/>
      <c r="D8" s="663"/>
      <c r="E8" s="669" t="s">
        <v>530</v>
      </c>
      <c r="F8" s="669"/>
      <c r="G8" s="669"/>
      <c r="H8" s="669"/>
      <c r="I8" s="669"/>
    </row>
    <row r="9" spans="1:9" s="136" customFormat="1" ht="3.75" customHeight="1">
      <c r="A9" s="228"/>
      <c r="B9" s="225"/>
      <c r="C9" s="225"/>
      <c r="D9" s="225"/>
      <c r="E9" s="225"/>
      <c r="F9" s="225"/>
      <c r="G9" s="225"/>
      <c r="H9" s="225"/>
      <c r="I9" s="225"/>
    </row>
    <row r="10" spans="1:9" s="136" customFormat="1" ht="21.75" customHeight="1">
      <c r="A10" s="166" t="s">
        <v>114</v>
      </c>
      <c r="B10" s="651" t="s">
        <v>504</v>
      </c>
      <c r="C10" s="651"/>
      <c r="D10" s="651"/>
      <c r="E10" s="651"/>
      <c r="F10" s="651"/>
      <c r="G10" s="651"/>
      <c r="H10" s="651"/>
      <c r="I10" s="651"/>
    </row>
    <row r="11" spans="1:9" s="136" customFormat="1" ht="15" customHeight="1">
      <c r="A11" s="166"/>
      <c r="B11" s="669" t="s">
        <v>531</v>
      </c>
      <c r="C11" s="669"/>
      <c r="D11" s="669"/>
      <c r="E11" s="669"/>
      <c r="F11" s="669"/>
      <c r="G11" s="669"/>
      <c r="H11" s="669"/>
      <c r="I11" s="669"/>
    </row>
    <row r="12" spans="1:9" s="136" customFormat="1" ht="18.75" customHeight="1">
      <c r="A12" s="166"/>
      <c r="B12" s="663" t="s">
        <v>396</v>
      </c>
      <c r="C12" s="663"/>
      <c r="D12" s="663"/>
      <c r="E12" s="663"/>
      <c r="F12" s="663"/>
      <c r="G12" s="663"/>
      <c r="H12" s="663"/>
      <c r="I12" s="663"/>
    </row>
    <row r="13" spans="1:9" s="136" customFormat="1" ht="43.5" customHeight="1">
      <c r="A13" s="166" t="s">
        <v>115</v>
      </c>
      <c r="B13" s="675" t="s">
        <v>478</v>
      </c>
      <c r="C13" s="675"/>
      <c r="D13" s="675"/>
      <c r="E13" s="675"/>
      <c r="F13" s="675"/>
      <c r="G13" s="675"/>
      <c r="H13" s="675"/>
      <c r="I13" s="675"/>
    </row>
    <row r="14" spans="1:9" s="136" customFormat="1" ht="118.5" customHeight="1">
      <c r="A14" s="166" t="s">
        <v>148</v>
      </c>
      <c r="B14" s="651" t="s">
        <v>503</v>
      </c>
      <c r="C14" s="651"/>
      <c r="D14" s="651"/>
      <c r="E14" s="651"/>
      <c r="F14" s="651"/>
      <c r="G14" s="651"/>
      <c r="H14" s="651"/>
      <c r="I14" s="651"/>
    </row>
    <row r="15" spans="1:9" s="136" customFormat="1" ht="55.5" customHeight="1">
      <c r="A15" s="166" t="s">
        <v>157</v>
      </c>
      <c r="B15" s="651" t="s">
        <v>479</v>
      </c>
      <c r="C15" s="651"/>
      <c r="D15" s="651"/>
      <c r="E15" s="651"/>
      <c r="F15" s="651"/>
      <c r="G15" s="651"/>
      <c r="H15" s="651"/>
      <c r="I15" s="651"/>
    </row>
    <row r="16" spans="1:9" s="136" customFormat="1" ht="141.75" customHeight="1">
      <c r="A16" s="166" t="s">
        <v>216</v>
      </c>
      <c r="B16" s="651" t="s">
        <v>502</v>
      </c>
      <c r="C16" s="651"/>
      <c r="D16" s="651"/>
      <c r="E16" s="651"/>
      <c r="F16" s="651"/>
      <c r="G16" s="651"/>
      <c r="H16" s="651"/>
      <c r="I16" s="651"/>
    </row>
    <row r="17" spans="1:9" s="136" customFormat="1" ht="47.25" customHeight="1">
      <c r="A17" s="166" t="s">
        <v>227</v>
      </c>
      <c r="B17" s="651" t="s">
        <v>473</v>
      </c>
      <c r="C17" s="651"/>
      <c r="D17" s="651"/>
      <c r="E17" s="651"/>
      <c r="F17" s="651"/>
      <c r="G17" s="651"/>
      <c r="H17" s="651"/>
      <c r="I17" s="651"/>
    </row>
    <row r="18" spans="1:9" s="136" customFormat="1" ht="52.5" customHeight="1">
      <c r="A18" s="166" t="s">
        <v>370</v>
      </c>
      <c r="B18" s="651" t="s">
        <v>474</v>
      </c>
      <c r="C18" s="651"/>
      <c r="D18" s="651"/>
      <c r="E18" s="651"/>
      <c r="F18" s="651"/>
      <c r="G18" s="651"/>
      <c r="H18" s="651"/>
      <c r="I18" s="651"/>
    </row>
    <row r="19" spans="1:9" s="136" customFormat="1" ht="23.25" customHeight="1">
      <c r="A19" s="166" t="s">
        <v>371</v>
      </c>
      <c r="B19" s="651" t="s">
        <v>461</v>
      </c>
      <c r="C19" s="651"/>
      <c r="D19" s="651"/>
      <c r="E19" s="651"/>
      <c r="F19" s="651"/>
      <c r="G19" s="651"/>
      <c r="H19" s="651"/>
      <c r="I19" s="651"/>
    </row>
    <row r="20" spans="1:9" s="136" customFormat="1" ht="43.5" customHeight="1">
      <c r="A20" s="166" t="s">
        <v>372</v>
      </c>
      <c r="B20" s="651" t="s">
        <v>475</v>
      </c>
      <c r="C20" s="651"/>
      <c r="D20" s="651"/>
      <c r="E20" s="651"/>
      <c r="F20" s="651"/>
      <c r="G20" s="651"/>
      <c r="H20" s="651"/>
      <c r="I20" s="651"/>
    </row>
    <row r="21" spans="1:9" s="206" customFormat="1" ht="18" customHeight="1">
      <c r="A21" s="650" t="s">
        <v>320</v>
      </c>
      <c r="B21" s="650"/>
      <c r="C21" s="650"/>
      <c r="D21" s="650"/>
      <c r="E21" s="650"/>
      <c r="F21" s="650"/>
      <c r="G21" s="650"/>
      <c r="H21" s="650"/>
      <c r="I21" s="650"/>
    </row>
    <row r="22" spans="1:9" s="136" customFormat="1" ht="15" customHeight="1">
      <c r="A22" s="664" t="s">
        <v>349</v>
      </c>
      <c r="B22" s="664"/>
      <c r="C22" s="664"/>
      <c r="D22" s="664"/>
      <c r="E22" s="664"/>
      <c r="F22" s="664"/>
      <c r="G22" s="664"/>
      <c r="H22" s="664"/>
      <c r="I22" s="664"/>
    </row>
    <row r="23" spans="1:9" s="136" customFormat="1" ht="15" customHeight="1">
      <c r="A23" s="227"/>
      <c r="B23" s="670" t="s">
        <v>476</v>
      </c>
      <c r="C23" s="670"/>
      <c r="D23" s="670"/>
      <c r="E23" s="670"/>
      <c r="F23" s="670"/>
      <c r="G23" s="670"/>
      <c r="H23" s="670"/>
      <c r="I23" s="670"/>
    </row>
    <row r="24" spans="1:9" s="136" customFormat="1" ht="15" customHeight="1">
      <c r="A24" s="225" t="s">
        <v>116</v>
      </c>
      <c r="B24" s="665" t="s">
        <v>397</v>
      </c>
      <c r="C24" s="665"/>
      <c r="D24" s="665"/>
      <c r="E24" s="665"/>
      <c r="F24" s="665"/>
      <c r="G24" s="665"/>
      <c r="H24" s="665"/>
      <c r="I24" s="665"/>
    </row>
    <row r="25" spans="1:9" s="136" customFormat="1" ht="15.75" customHeight="1">
      <c r="A25" s="228"/>
      <c r="B25" s="666" t="s">
        <v>532</v>
      </c>
      <c r="C25" s="666"/>
      <c r="D25" s="666"/>
      <c r="E25" s="198" t="s">
        <v>338</v>
      </c>
      <c r="F25" s="666" t="s">
        <v>533</v>
      </c>
      <c r="G25" s="666"/>
      <c r="H25" s="666"/>
      <c r="I25" s="666"/>
    </row>
    <row r="26" spans="1:9" s="136" customFormat="1" ht="3.75" customHeight="1">
      <c r="A26" s="228"/>
      <c r="B26" s="223"/>
      <c r="C26" s="223"/>
      <c r="D26" s="223"/>
      <c r="E26" s="198"/>
      <c r="F26" s="224"/>
      <c r="G26" s="224"/>
      <c r="H26" s="224"/>
      <c r="I26" s="224"/>
    </row>
    <row r="27" spans="1:9" s="136" customFormat="1" ht="15.75" customHeight="1">
      <c r="A27" s="225" t="s">
        <v>113</v>
      </c>
      <c r="B27" s="667" t="s">
        <v>339</v>
      </c>
      <c r="C27" s="667"/>
      <c r="D27" s="667"/>
      <c r="E27" s="667"/>
      <c r="F27" s="668" t="s">
        <v>534</v>
      </c>
      <c r="G27" s="668"/>
      <c r="H27" s="668"/>
      <c r="I27" s="668"/>
    </row>
    <row r="28" spans="1:9" s="136" customFormat="1" ht="15.75" customHeight="1">
      <c r="A28" s="228"/>
      <c r="B28" s="663" t="s">
        <v>340</v>
      </c>
      <c r="C28" s="663"/>
      <c r="D28" s="663"/>
      <c r="E28" s="669" t="s">
        <v>535</v>
      </c>
      <c r="F28" s="669"/>
      <c r="G28" s="669"/>
      <c r="H28" s="669"/>
      <c r="I28" s="669"/>
    </row>
    <row r="29" spans="1:9" s="136" customFormat="1" ht="3.75" customHeight="1">
      <c r="A29" s="228"/>
      <c r="B29" s="225"/>
      <c r="C29" s="225"/>
      <c r="D29" s="225"/>
      <c r="E29" s="225"/>
      <c r="F29" s="225"/>
      <c r="G29" s="225"/>
      <c r="H29" s="225"/>
      <c r="I29" s="225"/>
    </row>
    <row r="30" spans="1:9" s="136" customFormat="1" ht="21.75" customHeight="1">
      <c r="A30" s="166" t="s">
        <v>114</v>
      </c>
      <c r="B30" s="651" t="s">
        <v>341</v>
      </c>
      <c r="C30" s="651"/>
      <c r="D30" s="651"/>
      <c r="E30" s="651"/>
      <c r="F30" s="651"/>
      <c r="G30" s="651"/>
      <c r="H30" s="651"/>
      <c r="I30" s="651"/>
    </row>
    <row r="31" spans="1:9" s="136" customFormat="1" ht="15" customHeight="1">
      <c r="A31" s="166"/>
      <c r="B31" s="672" t="s">
        <v>536</v>
      </c>
      <c r="C31" s="672"/>
      <c r="D31" s="672"/>
      <c r="E31" s="672"/>
      <c r="F31" s="672"/>
      <c r="G31" s="672"/>
      <c r="H31" s="672"/>
      <c r="I31" s="672"/>
    </row>
    <row r="32" spans="1:9" s="136" customFormat="1" ht="18.75" customHeight="1">
      <c r="A32" s="166"/>
      <c r="B32" s="663" t="s">
        <v>351</v>
      </c>
      <c r="C32" s="663"/>
      <c r="D32" s="663"/>
      <c r="E32" s="663"/>
      <c r="F32" s="663"/>
      <c r="G32" s="663"/>
      <c r="H32" s="663"/>
      <c r="I32" s="663"/>
    </row>
    <row r="33" spans="1:9" s="136" customFormat="1" ht="38.25" customHeight="1">
      <c r="A33" s="166" t="s">
        <v>115</v>
      </c>
      <c r="B33" s="671" t="s">
        <v>501</v>
      </c>
      <c r="C33" s="671"/>
      <c r="D33" s="671"/>
      <c r="E33" s="671"/>
      <c r="F33" s="671"/>
      <c r="G33" s="671"/>
      <c r="H33" s="671"/>
      <c r="I33" s="671"/>
    </row>
    <row r="34" spans="1:9" s="136" customFormat="1" ht="93" customHeight="1">
      <c r="A34" s="166" t="s">
        <v>148</v>
      </c>
      <c r="B34" s="651" t="s">
        <v>519</v>
      </c>
      <c r="C34" s="651"/>
      <c r="D34" s="651"/>
      <c r="E34" s="651"/>
      <c r="F34" s="651"/>
      <c r="G34" s="651"/>
      <c r="H34" s="651"/>
      <c r="I34" s="651"/>
    </row>
    <row r="35" spans="1:9" s="136" customFormat="1" ht="52.5" customHeight="1">
      <c r="A35" s="166" t="s">
        <v>157</v>
      </c>
      <c r="B35" s="651" t="s">
        <v>479</v>
      </c>
      <c r="C35" s="651"/>
      <c r="D35" s="651"/>
      <c r="E35" s="651"/>
      <c r="F35" s="651"/>
      <c r="G35" s="651"/>
      <c r="H35" s="651"/>
      <c r="I35" s="651"/>
    </row>
    <row r="36" spans="1:9" s="136" customFormat="1" ht="141.75" customHeight="1">
      <c r="A36" s="166" t="s">
        <v>216</v>
      </c>
      <c r="B36" s="651" t="s">
        <v>500</v>
      </c>
      <c r="C36" s="651"/>
      <c r="D36" s="651"/>
      <c r="E36" s="651"/>
      <c r="F36" s="651"/>
      <c r="G36" s="651"/>
      <c r="H36" s="651"/>
      <c r="I36" s="651"/>
    </row>
    <row r="37" spans="1:9" s="136" customFormat="1" ht="43.5" customHeight="1">
      <c r="A37" s="166" t="s">
        <v>227</v>
      </c>
      <c r="B37" s="651" t="s">
        <v>473</v>
      </c>
      <c r="C37" s="651"/>
      <c r="D37" s="651"/>
      <c r="E37" s="651"/>
      <c r="F37" s="651"/>
      <c r="G37" s="651"/>
      <c r="H37" s="651"/>
      <c r="I37" s="651"/>
    </row>
    <row r="38" spans="1:9" s="136" customFormat="1" ht="53.25" customHeight="1">
      <c r="A38" s="166" t="s">
        <v>370</v>
      </c>
      <c r="B38" s="651" t="s">
        <v>474</v>
      </c>
      <c r="C38" s="651"/>
      <c r="D38" s="651"/>
      <c r="E38" s="651"/>
      <c r="F38" s="651"/>
      <c r="G38" s="651"/>
      <c r="H38" s="651"/>
      <c r="I38" s="651"/>
    </row>
    <row r="39" spans="1:9" s="136" customFormat="1" ht="24" customHeight="1">
      <c r="A39" s="166" t="s">
        <v>371</v>
      </c>
      <c r="B39" s="651" t="s">
        <v>461</v>
      </c>
      <c r="C39" s="651"/>
      <c r="D39" s="651"/>
      <c r="E39" s="651"/>
      <c r="F39" s="651"/>
      <c r="G39" s="651"/>
      <c r="H39" s="651"/>
      <c r="I39" s="651"/>
    </row>
    <row r="40" spans="1:9" s="136" customFormat="1" ht="43.5" customHeight="1">
      <c r="A40" s="166" t="s">
        <v>372</v>
      </c>
      <c r="B40" s="651" t="s">
        <v>477</v>
      </c>
      <c r="C40" s="651"/>
      <c r="D40" s="651"/>
      <c r="E40" s="651"/>
      <c r="F40" s="651"/>
      <c r="G40" s="651"/>
      <c r="H40" s="651"/>
      <c r="I40" s="651"/>
    </row>
    <row r="41" spans="1:11" ht="15.75" customHeight="1">
      <c r="A41" s="662" t="s">
        <v>373</v>
      </c>
      <c r="B41" s="662"/>
      <c r="C41" s="662"/>
      <c r="D41" s="662"/>
      <c r="E41" s="662"/>
      <c r="F41" s="662"/>
      <c r="G41" s="662"/>
      <c r="H41" s="662"/>
      <c r="I41" s="662"/>
      <c r="J41" s="207"/>
      <c r="K41" s="207"/>
    </row>
    <row r="42" spans="1:9" s="136" customFormat="1" ht="21" customHeight="1">
      <c r="A42" s="222"/>
      <c r="B42" s="663" t="s">
        <v>463</v>
      </c>
      <c r="C42" s="663"/>
      <c r="D42" s="663"/>
      <c r="E42" s="663"/>
      <c r="F42" s="663"/>
      <c r="G42" s="663"/>
      <c r="H42" s="663"/>
      <c r="I42" s="663"/>
    </row>
    <row r="43" spans="1:9" s="136" customFormat="1" ht="22.5" customHeight="1">
      <c r="A43" s="166" t="s">
        <v>116</v>
      </c>
      <c r="B43" s="651" t="s">
        <v>276</v>
      </c>
      <c r="C43" s="651"/>
      <c r="D43" s="651"/>
      <c r="E43" s="651"/>
      <c r="F43" s="651"/>
      <c r="G43" s="651"/>
      <c r="H43" s="651"/>
      <c r="I43" s="651"/>
    </row>
    <row r="44" spans="1:9" s="136" customFormat="1" ht="21.75" customHeight="1">
      <c r="A44" s="166" t="s">
        <v>113</v>
      </c>
      <c r="B44" s="651" t="s">
        <v>499</v>
      </c>
      <c r="C44" s="651"/>
      <c r="D44" s="651"/>
      <c r="E44" s="651"/>
      <c r="F44" s="651"/>
      <c r="G44" s="651"/>
      <c r="H44" s="651"/>
      <c r="I44" s="651"/>
    </row>
    <row r="45" spans="1:9" s="136" customFormat="1" ht="33" customHeight="1">
      <c r="A45" s="166" t="s">
        <v>114</v>
      </c>
      <c r="B45" s="651" t="s">
        <v>492</v>
      </c>
      <c r="C45" s="651"/>
      <c r="D45" s="651"/>
      <c r="E45" s="651"/>
      <c r="F45" s="651"/>
      <c r="G45" s="651"/>
      <c r="H45" s="651"/>
      <c r="I45" s="651"/>
    </row>
    <row r="46" spans="1:9" s="136" customFormat="1" ht="42" customHeight="1">
      <c r="A46" s="166" t="s">
        <v>115</v>
      </c>
      <c r="B46" s="651" t="s">
        <v>480</v>
      </c>
      <c r="C46" s="651"/>
      <c r="D46" s="651"/>
      <c r="E46" s="651"/>
      <c r="F46" s="651"/>
      <c r="G46" s="651"/>
      <c r="H46" s="651"/>
      <c r="I46" s="651"/>
    </row>
    <row r="47" spans="1:9" s="136" customFormat="1" ht="84" customHeight="1">
      <c r="A47" s="166" t="s">
        <v>148</v>
      </c>
      <c r="B47" s="651" t="s">
        <v>520</v>
      </c>
      <c r="C47" s="651"/>
      <c r="D47" s="651"/>
      <c r="E47" s="651"/>
      <c r="F47" s="651"/>
      <c r="G47" s="651"/>
      <c r="H47" s="651"/>
      <c r="I47" s="651"/>
    </row>
    <row r="48" spans="1:9" s="136" customFormat="1" ht="53.25" customHeight="1">
      <c r="A48" s="166" t="s">
        <v>157</v>
      </c>
      <c r="B48" s="651" t="s">
        <v>479</v>
      </c>
      <c r="C48" s="651"/>
      <c r="D48" s="651"/>
      <c r="E48" s="651"/>
      <c r="F48" s="651"/>
      <c r="G48" s="651"/>
      <c r="H48" s="651"/>
      <c r="I48" s="651"/>
    </row>
    <row r="49" spans="1:9" s="136" customFormat="1" ht="20.25" customHeight="1">
      <c r="A49" s="166" t="s">
        <v>216</v>
      </c>
      <c r="B49" s="651" t="s">
        <v>483</v>
      </c>
      <c r="C49" s="673"/>
      <c r="D49" s="673"/>
      <c r="E49" s="673"/>
      <c r="F49" s="673"/>
      <c r="G49" s="673"/>
      <c r="H49" s="673"/>
      <c r="I49" s="673"/>
    </row>
    <row r="50" spans="1:9" s="136" customFormat="1" ht="140.25" customHeight="1">
      <c r="A50" s="166" t="s">
        <v>227</v>
      </c>
      <c r="B50" s="651" t="s">
        <v>498</v>
      </c>
      <c r="C50" s="651"/>
      <c r="D50" s="651"/>
      <c r="E50" s="651"/>
      <c r="F50" s="651"/>
      <c r="G50" s="651"/>
      <c r="H50" s="651"/>
      <c r="I50" s="651"/>
    </row>
    <row r="51" spans="1:9" s="136" customFormat="1" ht="49.5" customHeight="1">
      <c r="A51" s="166" t="s">
        <v>370</v>
      </c>
      <c r="B51" s="651" t="s">
        <v>473</v>
      </c>
      <c r="C51" s="651"/>
      <c r="D51" s="651"/>
      <c r="E51" s="651"/>
      <c r="F51" s="651"/>
      <c r="G51" s="651"/>
      <c r="H51" s="651"/>
      <c r="I51" s="651"/>
    </row>
    <row r="52" spans="1:9" s="136" customFormat="1" ht="54" customHeight="1">
      <c r="A52" s="166" t="s">
        <v>371</v>
      </c>
      <c r="B52" s="651" t="s">
        <v>474</v>
      </c>
      <c r="C52" s="651"/>
      <c r="D52" s="651"/>
      <c r="E52" s="651"/>
      <c r="F52" s="651"/>
      <c r="G52" s="651"/>
      <c r="H52" s="651"/>
      <c r="I52" s="651"/>
    </row>
    <row r="53" spans="1:9" s="136" customFormat="1" ht="24" customHeight="1">
      <c r="A53" s="166" t="s">
        <v>372</v>
      </c>
      <c r="B53" s="651" t="s">
        <v>461</v>
      </c>
      <c r="C53" s="651"/>
      <c r="D53" s="651"/>
      <c r="E53" s="651"/>
      <c r="F53" s="651"/>
      <c r="G53" s="651"/>
      <c r="H53" s="651"/>
      <c r="I53" s="651"/>
    </row>
    <row r="54" spans="1:9" s="136" customFormat="1" ht="13.5" customHeight="1">
      <c r="A54" s="166" t="s">
        <v>398</v>
      </c>
      <c r="B54" s="651" t="s">
        <v>481</v>
      </c>
      <c r="C54" s="651"/>
      <c r="D54" s="651"/>
      <c r="E54" s="651"/>
      <c r="F54" s="651"/>
      <c r="G54" s="651"/>
      <c r="H54" s="651"/>
      <c r="I54" s="651"/>
    </row>
    <row r="55" spans="1:9" s="136" customFormat="1" ht="13.5" customHeight="1">
      <c r="A55" s="166"/>
      <c r="B55" s="676" t="s">
        <v>537</v>
      </c>
      <c r="C55" s="677"/>
      <c r="D55" s="677"/>
      <c r="E55" s="677"/>
      <c r="F55" s="677"/>
      <c r="G55" s="677"/>
      <c r="H55" s="677"/>
      <c r="I55" s="677"/>
    </row>
    <row r="56" spans="1:9" s="136" customFormat="1" ht="13.5" customHeight="1">
      <c r="A56" s="166"/>
      <c r="B56" s="676" t="s">
        <v>538</v>
      </c>
      <c r="C56" s="677"/>
      <c r="D56" s="677"/>
      <c r="E56" s="677"/>
      <c r="F56" s="677"/>
      <c r="G56" s="677"/>
      <c r="H56" s="677"/>
      <c r="I56" s="677"/>
    </row>
    <row r="57" spans="1:11" s="136" customFormat="1" ht="15.75" customHeight="1">
      <c r="A57" s="674" t="s">
        <v>374</v>
      </c>
      <c r="B57" s="674"/>
      <c r="C57" s="674"/>
      <c r="D57" s="674"/>
      <c r="E57" s="674"/>
      <c r="F57" s="674"/>
      <c r="G57" s="674"/>
      <c r="H57" s="674"/>
      <c r="I57" s="674"/>
      <c r="J57" s="679"/>
      <c r="K57" s="679"/>
    </row>
    <row r="58" spans="1:11" s="136" customFormat="1" ht="19.5" customHeight="1">
      <c r="A58" s="228"/>
      <c r="B58" s="199"/>
      <c r="C58" s="200"/>
      <c r="D58" s="680"/>
      <c r="E58" s="680"/>
      <c r="F58" s="680"/>
      <c r="G58" s="680"/>
      <c r="H58" s="680"/>
      <c r="I58" s="680"/>
      <c r="J58" s="679"/>
      <c r="K58" s="679"/>
    </row>
    <row r="59" spans="1:11" s="136" customFormat="1" ht="15.75" customHeight="1">
      <c r="A59" s="228"/>
      <c r="B59" s="663" t="s">
        <v>342</v>
      </c>
      <c r="C59" s="663"/>
      <c r="D59" s="663"/>
      <c r="E59" s="663"/>
      <c r="F59" s="663"/>
      <c r="G59" s="663"/>
      <c r="H59" s="663"/>
      <c r="I59" s="663"/>
      <c r="J59" s="679"/>
      <c r="K59" s="679"/>
    </row>
    <row r="60" spans="1:9" s="136" customFormat="1" ht="24.75" customHeight="1">
      <c r="A60" s="228"/>
      <c r="B60" s="133" t="s">
        <v>343</v>
      </c>
      <c r="C60" s="667" t="s">
        <v>344</v>
      </c>
      <c r="D60" s="667"/>
      <c r="E60" s="667"/>
      <c r="F60" s="667"/>
      <c r="G60" s="667"/>
      <c r="H60" s="667"/>
      <c r="I60" s="667"/>
    </row>
    <row r="61" spans="1:9" s="136" customFormat="1" ht="15.75" customHeight="1">
      <c r="A61" s="228"/>
      <c r="B61" s="201" t="s">
        <v>113</v>
      </c>
      <c r="C61" s="667" t="s">
        <v>345</v>
      </c>
      <c r="D61" s="667"/>
      <c r="E61" s="678" t="str">
        <f>IF(B25="","",B25)</f>
        <v>Pomorskiego</v>
      </c>
      <c r="F61" s="678"/>
      <c r="G61" s="678"/>
      <c r="H61" s="678"/>
      <c r="I61" s="678"/>
    </row>
    <row r="62" spans="1:9" s="136" customFormat="1" ht="15.75" customHeight="1">
      <c r="A62" s="228"/>
      <c r="B62" s="201"/>
      <c r="C62" s="667" t="s">
        <v>338</v>
      </c>
      <c r="D62" s="667"/>
      <c r="E62" s="678" t="str">
        <f>IF(F25="","",F25)</f>
        <v>Gdańsk, ul. Okopowa 21/27, 80-810 Gdańsk</v>
      </c>
      <c r="F62" s="678"/>
      <c r="G62" s="678"/>
      <c r="H62" s="678"/>
      <c r="I62" s="678"/>
    </row>
    <row r="63" spans="1:9" s="136" customFormat="1" ht="15.75" customHeight="1">
      <c r="A63" s="228"/>
      <c r="B63" s="201" t="s">
        <v>114</v>
      </c>
      <c r="C63" s="667" t="s">
        <v>350</v>
      </c>
      <c r="D63" s="667"/>
      <c r="E63" s="678" t="str">
        <f>IF(B5="","",B5)</f>
        <v>Stowarzyszenie "Bursztynowy Pasaż"</v>
      </c>
      <c r="F63" s="678"/>
      <c r="G63" s="678"/>
      <c r="H63" s="678"/>
      <c r="I63" s="678"/>
    </row>
    <row r="64" spans="1:9" s="136" customFormat="1" ht="15.75" customHeight="1">
      <c r="A64" s="228"/>
      <c r="B64" s="201"/>
      <c r="C64" s="667" t="s">
        <v>338</v>
      </c>
      <c r="D64" s="667"/>
      <c r="E64" s="678" t="str">
        <f>IF(F5="","",F5)</f>
        <v>Gniewinie 84-250, ul. Szkolna 3</v>
      </c>
      <c r="F64" s="678"/>
      <c r="G64" s="678"/>
      <c r="H64" s="678"/>
      <c r="I64" s="678"/>
    </row>
    <row r="65" spans="1:9" s="136" customFormat="1" ht="3.75" customHeight="1">
      <c r="A65" s="228"/>
      <c r="B65" s="133"/>
      <c r="C65" s="202"/>
      <c r="D65" s="202"/>
      <c r="E65" s="202"/>
      <c r="F65" s="202"/>
      <c r="G65" s="202"/>
      <c r="H65" s="202"/>
      <c r="I65" s="202"/>
    </row>
    <row r="66" spans="1:9" s="136" customFormat="1" ht="36" customHeight="1">
      <c r="A66" s="228"/>
      <c r="B66" s="651" t="s">
        <v>399</v>
      </c>
      <c r="C66" s="651"/>
      <c r="D66" s="651"/>
      <c r="E66" s="651"/>
      <c r="F66" s="651"/>
      <c r="G66" s="651"/>
      <c r="H66" s="651"/>
      <c r="I66" s="651"/>
    </row>
    <row r="67" spans="1:9" s="136" customFormat="1" ht="60" customHeight="1">
      <c r="A67" s="228"/>
      <c r="B67" s="665" t="s">
        <v>497</v>
      </c>
      <c r="C67" s="665"/>
      <c r="D67" s="665"/>
      <c r="E67" s="665"/>
      <c r="F67" s="665"/>
      <c r="G67" s="665"/>
      <c r="H67" s="665"/>
      <c r="I67" s="665"/>
    </row>
    <row r="68" spans="1:9" s="136" customFormat="1" ht="21.75" customHeight="1">
      <c r="A68" s="228"/>
      <c r="B68" s="201" t="s">
        <v>116</v>
      </c>
      <c r="C68" s="684" t="s">
        <v>279</v>
      </c>
      <c r="D68" s="685"/>
      <c r="E68" s="685"/>
      <c r="F68" s="685"/>
      <c r="G68" s="685"/>
      <c r="H68" s="685"/>
      <c r="I68" s="685"/>
    </row>
    <row r="69" spans="1:9" s="203" customFormat="1" ht="21.75" customHeight="1">
      <c r="A69" s="168"/>
      <c r="B69" s="201" t="s">
        <v>113</v>
      </c>
      <c r="C69" s="686" t="str">
        <f>IF(F27="",IF(B31="","",B31),CONCATENATE(F27,"; ",B31))</f>
        <v>dprow@pomorskie.eu; iod@pomorskie.eu</v>
      </c>
      <c r="D69" s="686"/>
      <c r="E69" s="686"/>
      <c r="F69" s="686"/>
      <c r="G69" s="686"/>
      <c r="H69" s="686"/>
      <c r="I69" s="686"/>
    </row>
    <row r="70" spans="1:9" s="203" customFormat="1" ht="21.75" customHeight="1">
      <c r="A70" s="168"/>
      <c r="B70" s="201" t="s">
        <v>114</v>
      </c>
      <c r="C70" s="686" t="str">
        <f>IF(F7="",IF(B11="","",B11),CONCATENATE(F7,"; ",B11))</f>
        <v>biuro@bursztynowtpasaz.pl; biuro@bursztynowypasaz.pl</v>
      </c>
      <c r="D70" s="686"/>
      <c r="E70" s="686"/>
      <c r="F70" s="686"/>
      <c r="G70" s="686"/>
      <c r="H70" s="686"/>
      <c r="I70" s="686"/>
    </row>
    <row r="71" spans="1:9" s="136" customFormat="1" ht="28.5" customHeight="1">
      <c r="A71" s="222"/>
      <c r="B71" s="687" t="s">
        <v>280</v>
      </c>
      <c r="C71" s="687"/>
      <c r="D71" s="687"/>
      <c r="E71" s="687"/>
      <c r="F71" s="687"/>
      <c r="G71" s="687"/>
      <c r="H71" s="687"/>
      <c r="I71" s="687"/>
    </row>
    <row r="72" spans="1:9" s="136" customFormat="1" ht="78" customHeight="1">
      <c r="A72" s="204"/>
      <c r="B72" s="658" t="s">
        <v>346</v>
      </c>
      <c r="C72" s="681"/>
      <c r="D72" s="681"/>
      <c r="E72" s="682"/>
      <c r="F72" s="654" t="s">
        <v>347</v>
      </c>
      <c r="G72" s="655"/>
      <c r="H72" s="655"/>
      <c r="I72" s="656"/>
    </row>
    <row r="73" spans="1:9" s="203" customFormat="1" ht="19.5" customHeight="1">
      <c r="A73" s="205"/>
      <c r="B73" s="657" t="s">
        <v>348</v>
      </c>
      <c r="C73" s="657"/>
      <c r="D73" s="657"/>
      <c r="E73" s="657"/>
      <c r="F73" s="683" t="s">
        <v>282</v>
      </c>
      <c r="G73" s="683"/>
      <c r="H73" s="683"/>
      <c r="I73" s="683"/>
    </row>
    <row r="74" ht="24" customHeight="1">
      <c r="A74" s="226" t="s">
        <v>375</v>
      </c>
    </row>
    <row r="75" spans="1:11" s="136" customFormat="1" ht="19.5" customHeight="1">
      <c r="A75" s="228"/>
      <c r="B75" s="199"/>
      <c r="C75" s="200"/>
      <c r="D75" s="680"/>
      <c r="E75" s="680"/>
      <c r="F75" s="680"/>
      <c r="G75" s="680"/>
      <c r="H75" s="680"/>
      <c r="I75" s="680"/>
      <c r="J75" s="137"/>
      <c r="K75" s="137"/>
    </row>
    <row r="76" spans="1:11" s="136" customFormat="1" ht="15.75" customHeight="1">
      <c r="A76" s="228"/>
      <c r="B76" s="663" t="s">
        <v>342</v>
      </c>
      <c r="C76" s="663"/>
      <c r="D76" s="663"/>
      <c r="E76" s="663"/>
      <c r="F76" s="663"/>
      <c r="G76" s="663"/>
      <c r="H76" s="663"/>
      <c r="I76" s="663"/>
      <c r="J76" s="137"/>
      <c r="K76" s="137"/>
    </row>
    <row r="77" spans="1:9" s="136" customFormat="1" ht="24.75" customHeight="1">
      <c r="A77" s="228"/>
      <c r="B77" s="133" t="s">
        <v>343</v>
      </c>
      <c r="C77" s="667" t="s">
        <v>344</v>
      </c>
      <c r="D77" s="667"/>
      <c r="E77" s="667"/>
      <c r="F77" s="667"/>
      <c r="G77" s="667"/>
      <c r="H77" s="667"/>
      <c r="I77" s="667"/>
    </row>
    <row r="78" spans="1:9" s="136" customFormat="1" ht="15.75" customHeight="1">
      <c r="A78" s="228"/>
      <c r="B78" s="201" t="s">
        <v>113</v>
      </c>
      <c r="C78" s="667" t="s">
        <v>345</v>
      </c>
      <c r="D78" s="667"/>
      <c r="E78" s="678" t="str">
        <f>IF(B25="","",B25)</f>
        <v>Pomorskiego</v>
      </c>
      <c r="F78" s="678"/>
      <c r="G78" s="678"/>
      <c r="H78" s="678"/>
      <c r="I78" s="678"/>
    </row>
    <row r="79" spans="1:9" s="136" customFormat="1" ht="15.75" customHeight="1">
      <c r="A79" s="228"/>
      <c r="B79" s="201"/>
      <c r="C79" s="667" t="s">
        <v>338</v>
      </c>
      <c r="D79" s="667"/>
      <c r="E79" s="688" t="str">
        <f>IF(F25="","",F25)</f>
        <v>Gdańsk, ul. Okopowa 21/27, 80-810 Gdańsk</v>
      </c>
      <c r="F79" s="688"/>
      <c r="G79" s="688"/>
      <c r="H79" s="688"/>
      <c r="I79" s="688"/>
    </row>
    <row r="80" spans="1:9" s="136" customFormat="1" ht="15.75" customHeight="1">
      <c r="A80" s="228"/>
      <c r="B80" s="201" t="s">
        <v>114</v>
      </c>
      <c r="C80" s="667" t="s">
        <v>350</v>
      </c>
      <c r="D80" s="667"/>
      <c r="E80" s="678" t="str">
        <f>IF(B5="","",B5)</f>
        <v>Stowarzyszenie "Bursztynowy Pasaż"</v>
      </c>
      <c r="F80" s="678"/>
      <c r="G80" s="678"/>
      <c r="H80" s="678"/>
      <c r="I80" s="678"/>
    </row>
    <row r="81" spans="1:9" s="136" customFormat="1" ht="15.75" customHeight="1">
      <c r="A81" s="228"/>
      <c r="B81" s="201"/>
      <c r="C81" s="667" t="s">
        <v>338</v>
      </c>
      <c r="D81" s="667"/>
      <c r="E81" s="688" t="str">
        <f>IF(F5="","",F5)</f>
        <v>Gniewinie 84-250, ul. Szkolna 3</v>
      </c>
      <c r="F81" s="688"/>
      <c r="G81" s="688"/>
      <c r="H81" s="688"/>
      <c r="I81" s="688"/>
    </row>
    <row r="82" spans="1:9" s="136" customFormat="1" ht="3.75" customHeight="1">
      <c r="A82" s="228"/>
      <c r="B82" s="133"/>
      <c r="C82" s="202"/>
      <c r="D82" s="202"/>
      <c r="E82" s="202"/>
      <c r="F82" s="202"/>
      <c r="G82" s="202"/>
      <c r="H82" s="202"/>
      <c r="I82" s="202"/>
    </row>
    <row r="83" spans="1:9" s="136" customFormat="1" ht="33" customHeight="1">
      <c r="A83" s="228"/>
      <c r="B83" s="651" t="s">
        <v>399</v>
      </c>
      <c r="C83" s="651"/>
      <c r="D83" s="651"/>
      <c r="E83" s="651"/>
      <c r="F83" s="651"/>
      <c r="G83" s="651"/>
      <c r="H83" s="651"/>
      <c r="I83" s="651"/>
    </row>
    <row r="84" spans="1:9" s="136" customFormat="1" ht="58.5" customHeight="1">
      <c r="A84" s="228"/>
      <c r="B84" s="665" t="s">
        <v>497</v>
      </c>
      <c r="C84" s="665"/>
      <c r="D84" s="665"/>
      <c r="E84" s="665"/>
      <c r="F84" s="665"/>
      <c r="G84" s="665"/>
      <c r="H84" s="665"/>
      <c r="I84" s="665"/>
    </row>
    <row r="85" spans="1:9" s="136" customFormat="1" ht="21.75" customHeight="1">
      <c r="A85" s="228"/>
      <c r="B85" s="201" t="s">
        <v>116</v>
      </c>
      <c r="C85" s="684" t="s">
        <v>279</v>
      </c>
      <c r="D85" s="685"/>
      <c r="E85" s="685"/>
      <c r="F85" s="685"/>
      <c r="G85" s="685"/>
      <c r="H85" s="685"/>
      <c r="I85" s="685"/>
    </row>
    <row r="86" spans="1:9" s="203" customFormat="1" ht="21.75" customHeight="1">
      <c r="A86" s="168"/>
      <c r="B86" s="201" t="s">
        <v>113</v>
      </c>
      <c r="C86" s="686" t="str">
        <f>IF(F27="",IF(B31="","",B31),CONCATENATE(F27,"; ",B31))</f>
        <v>dprow@pomorskie.eu; iod@pomorskie.eu</v>
      </c>
      <c r="D86" s="686"/>
      <c r="E86" s="686"/>
      <c r="F86" s="686"/>
      <c r="G86" s="686"/>
      <c r="H86" s="686"/>
      <c r="I86" s="686"/>
    </row>
    <row r="87" spans="1:9" s="203" customFormat="1" ht="21.75" customHeight="1">
      <c r="A87" s="168"/>
      <c r="B87" s="201" t="s">
        <v>114</v>
      </c>
      <c r="C87" s="686" t="str">
        <f>IF(F7="",IF(B11="","",B11),CONCATENATE(F7,"; ",B11))</f>
        <v>biuro@bursztynowtpasaz.pl; biuro@bursztynowypasaz.pl</v>
      </c>
      <c r="D87" s="686"/>
      <c r="E87" s="686"/>
      <c r="F87" s="686"/>
      <c r="G87" s="686"/>
      <c r="H87" s="686"/>
      <c r="I87" s="686"/>
    </row>
    <row r="88" spans="1:9" s="136" customFormat="1" ht="36" customHeight="1">
      <c r="A88" s="222"/>
      <c r="B88" s="687" t="s">
        <v>280</v>
      </c>
      <c r="C88" s="687"/>
      <c r="D88" s="687"/>
      <c r="E88" s="687"/>
      <c r="F88" s="687"/>
      <c r="G88" s="687"/>
      <c r="H88" s="687"/>
      <c r="I88" s="687"/>
    </row>
    <row r="89" spans="1:9" s="136" customFormat="1" ht="78" customHeight="1">
      <c r="A89" s="204"/>
      <c r="B89" s="658" t="s">
        <v>346</v>
      </c>
      <c r="C89" s="681"/>
      <c r="D89" s="681"/>
      <c r="E89" s="682"/>
      <c r="F89" s="654" t="s">
        <v>347</v>
      </c>
      <c r="G89" s="655"/>
      <c r="H89" s="655"/>
      <c r="I89" s="656"/>
    </row>
    <row r="90" spans="1:9" s="203" customFormat="1" ht="12.75" customHeight="1">
      <c r="A90" s="205"/>
      <c r="B90" s="657" t="s">
        <v>348</v>
      </c>
      <c r="C90" s="657"/>
      <c r="D90" s="657"/>
      <c r="E90" s="657"/>
      <c r="F90" s="683" t="s">
        <v>458</v>
      </c>
      <c r="G90" s="683"/>
      <c r="H90" s="683"/>
      <c r="I90" s="683"/>
    </row>
    <row r="91" ht="24" customHeight="1">
      <c r="A91" s="226" t="s">
        <v>376</v>
      </c>
    </row>
    <row r="92" spans="1:11" s="136" customFormat="1" ht="19.5" customHeight="1">
      <c r="A92" s="228"/>
      <c r="B92" s="199"/>
      <c r="C92" s="200"/>
      <c r="D92" s="680"/>
      <c r="E92" s="680"/>
      <c r="F92" s="680"/>
      <c r="G92" s="680"/>
      <c r="H92" s="680"/>
      <c r="I92" s="680"/>
      <c r="J92" s="137"/>
      <c r="K92" s="137"/>
    </row>
    <row r="93" spans="1:11" s="136" customFormat="1" ht="15.75" customHeight="1">
      <c r="A93" s="228"/>
      <c r="B93" s="663" t="s">
        <v>342</v>
      </c>
      <c r="C93" s="663"/>
      <c r="D93" s="663"/>
      <c r="E93" s="663"/>
      <c r="F93" s="663"/>
      <c r="G93" s="663"/>
      <c r="H93" s="663"/>
      <c r="I93" s="663"/>
      <c r="J93" s="137"/>
      <c r="K93" s="137"/>
    </row>
    <row r="94" spans="1:9" s="136" customFormat="1" ht="24.75" customHeight="1">
      <c r="A94" s="228"/>
      <c r="B94" s="133" t="s">
        <v>343</v>
      </c>
      <c r="C94" s="667" t="s">
        <v>344</v>
      </c>
      <c r="D94" s="667"/>
      <c r="E94" s="667"/>
      <c r="F94" s="667"/>
      <c r="G94" s="667"/>
      <c r="H94" s="667"/>
      <c r="I94" s="667"/>
    </row>
    <row r="95" spans="1:9" s="136" customFormat="1" ht="15.75" customHeight="1">
      <c r="A95" s="228"/>
      <c r="B95" s="201" t="s">
        <v>113</v>
      </c>
      <c r="C95" s="667" t="s">
        <v>345</v>
      </c>
      <c r="D95" s="667"/>
      <c r="E95" s="678" t="str">
        <f>IF(B25="","",B25)</f>
        <v>Pomorskiego</v>
      </c>
      <c r="F95" s="678"/>
      <c r="G95" s="678"/>
      <c r="H95" s="678"/>
      <c r="I95" s="678"/>
    </row>
    <row r="96" spans="1:9" s="136" customFormat="1" ht="15.75" customHeight="1">
      <c r="A96" s="228"/>
      <c r="B96" s="201"/>
      <c r="C96" s="667" t="s">
        <v>338</v>
      </c>
      <c r="D96" s="667"/>
      <c r="E96" s="688" t="str">
        <f>IF(F25="","",F25)</f>
        <v>Gdańsk, ul. Okopowa 21/27, 80-810 Gdańsk</v>
      </c>
      <c r="F96" s="688"/>
      <c r="G96" s="688"/>
      <c r="H96" s="688"/>
      <c r="I96" s="688"/>
    </row>
    <row r="97" spans="1:9" s="136" customFormat="1" ht="15.75" customHeight="1">
      <c r="A97" s="228"/>
      <c r="B97" s="201" t="s">
        <v>114</v>
      </c>
      <c r="C97" s="667" t="s">
        <v>350</v>
      </c>
      <c r="D97" s="667"/>
      <c r="E97" s="678" t="str">
        <f>IF(B5="","",B5)</f>
        <v>Stowarzyszenie "Bursztynowy Pasaż"</v>
      </c>
      <c r="F97" s="678"/>
      <c r="G97" s="678"/>
      <c r="H97" s="678"/>
      <c r="I97" s="678"/>
    </row>
    <row r="98" spans="1:9" s="136" customFormat="1" ht="15.75" customHeight="1">
      <c r="A98" s="228"/>
      <c r="B98" s="201"/>
      <c r="C98" s="667" t="s">
        <v>338</v>
      </c>
      <c r="D98" s="667"/>
      <c r="E98" s="688" t="str">
        <f>IF(F5="","",F5)</f>
        <v>Gniewinie 84-250, ul. Szkolna 3</v>
      </c>
      <c r="F98" s="688"/>
      <c r="G98" s="688"/>
      <c r="H98" s="688"/>
      <c r="I98" s="688"/>
    </row>
    <row r="99" spans="1:9" s="136" customFormat="1" ht="3.75" customHeight="1">
      <c r="A99" s="228"/>
      <c r="B99" s="133"/>
      <c r="C99" s="202"/>
      <c r="D99" s="202"/>
      <c r="E99" s="202"/>
      <c r="F99" s="202"/>
      <c r="G99" s="202"/>
      <c r="H99" s="202"/>
      <c r="I99" s="202"/>
    </row>
    <row r="100" spans="1:9" s="136" customFormat="1" ht="36" customHeight="1">
      <c r="A100" s="228"/>
      <c r="B100" s="651" t="s">
        <v>399</v>
      </c>
      <c r="C100" s="651"/>
      <c r="D100" s="651"/>
      <c r="E100" s="651"/>
      <c r="F100" s="651"/>
      <c r="G100" s="651"/>
      <c r="H100" s="651"/>
      <c r="I100" s="651"/>
    </row>
    <row r="101" spans="1:9" s="136" customFormat="1" ht="66" customHeight="1">
      <c r="A101" s="228"/>
      <c r="B101" s="665" t="s">
        <v>496</v>
      </c>
      <c r="C101" s="665"/>
      <c r="D101" s="665"/>
      <c r="E101" s="665"/>
      <c r="F101" s="665"/>
      <c r="G101" s="665"/>
      <c r="H101" s="665"/>
      <c r="I101" s="665"/>
    </row>
    <row r="102" spans="1:9" s="136" customFormat="1" ht="21.75" customHeight="1">
      <c r="A102" s="228"/>
      <c r="B102" s="201" t="s">
        <v>116</v>
      </c>
      <c r="C102" s="684" t="s">
        <v>279</v>
      </c>
      <c r="D102" s="685"/>
      <c r="E102" s="685"/>
      <c r="F102" s="685"/>
      <c r="G102" s="685"/>
      <c r="H102" s="685"/>
      <c r="I102" s="685"/>
    </row>
    <row r="103" spans="1:9" s="203" customFormat="1" ht="21.75" customHeight="1">
      <c r="A103" s="168"/>
      <c r="B103" s="201" t="s">
        <v>113</v>
      </c>
      <c r="C103" s="686" t="str">
        <f>IF(F27="",IF(B31="","",B31),CONCATENATE(F27,"; ",B31))</f>
        <v>dprow@pomorskie.eu; iod@pomorskie.eu</v>
      </c>
      <c r="D103" s="686"/>
      <c r="E103" s="686"/>
      <c r="F103" s="686"/>
      <c r="G103" s="686"/>
      <c r="H103" s="686"/>
      <c r="I103" s="686"/>
    </row>
    <row r="104" spans="1:9" s="203" customFormat="1" ht="21.75" customHeight="1">
      <c r="A104" s="168"/>
      <c r="B104" s="201" t="s">
        <v>114</v>
      </c>
      <c r="C104" s="686" t="str">
        <f>IF(F7="",IF(B11="","",B11),CONCATENATE(F7,"; ",B11))</f>
        <v>biuro@bursztynowtpasaz.pl; biuro@bursztynowypasaz.pl</v>
      </c>
      <c r="D104" s="686"/>
      <c r="E104" s="686"/>
      <c r="F104" s="686"/>
      <c r="G104" s="686"/>
      <c r="H104" s="686"/>
      <c r="I104" s="686"/>
    </row>
    <row r="105" spans="1:9" s="136" customFormat="1" ht="36" customHeight="1">
      <c r="A105" s="222"/>
      <c r="B105" s="687" t="s">
        <v>280</v>
      </c>
      <c r="C105" s="687"/>
      <c r="D105" s="687"/>
      <c r="E105" s="687"/>
      <c r="F105" s="687"/>
      <c r="G105" s="687"/>
      <c r="H105" s="687"/>
      <c r="I105" s="687"/>
    </row>
    <row r="106" spans="1:9" s="136" customFormat="1" ht="78" customHeight="1">
      <c r="A106" s="204"/>
      <c r="B106" s="658" t="s">
        <v>346</v>
      </c>
      <c r="C106" s="681"/>
      <c r="D106" s="681"/>
      <c r="E106" s="682"/>
      <c r="F106" s="654" t="s">
        <v>347</v>
      </c>
      <c r="G106" s="655"/>
      <c r="H106" s="655"/>
      <c r="I106" s="656"/>
    </row>
    <row r="107" spans="1:9" s="203" customFormat="1" ht="12.75" customHeight="1">
      <c r="A107" s="205"/>
      <c r="B107" s="657" t="s">
        <v>348</v>
      </c>
      <c r="C107" s="657"/>
      <c r="D107" s="657"/>
      <c r="E107" s="657"/>
      <c r="F107" s="683" t="s">
        <v>457</v>
      </c>
      <c r="G107" s="683"/>
      <c r="H107" s="683"/>
      <c r="I107" s="683"/>
    </row>
  </sheetData>
  <sheetProtection sheet="1" formatCells="0" formatRows="0" insertRows="0" deleteRows="0"/>
  <mergeCells count="123">
    <mergeCell ref="B105:I105"/>
    <mergeCell ref="C96:D96"/>
    <mergeCell ref="E96:I96"/>
    <mergeCell ref="C97:D97"/>
    <mergeCell ref="E97:I97"/>
    <mergeCell ref="C98:D98"/>
    <mergeCell ref="E98:I98"/>
    <mergeCell ref="B19:I19"/>
    <mergeCell ref="B100:I100"/>
    <mergeCell ref="B101:I101"/>
    <mergeCell ref="C102:I102"/>
    <mergeCell ref="C103:I103"/>
    <mergeCell ref="C104:I104"/>
    <mergeCell ref="B90:E90"/>
    <mergeCell ref="F90:I90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D75:I75"/>
    <mergeCell ref="B76:I76"/>
    <mergeCell ref="C77:I77"/>
    <mergeCell ref="C78:D78"/>
    <mergeCell ref="E78:I78"/>
    <mergeCell ref="C79:D79"/>
    <mergeCell ref="E79:I79"/>
    <mergeCell ref="C80:D80"/>
    <mergeCell ref="E80:I80"/>
    <mergeCell ref="C81:D81"/>
    <mergeCell ref="E81:I81"/>
    <mergeCell ref="B83:I83"/>
    <mergeCell ref="B84:I84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4:D64"/>
    <mergeCell ref="E64:I64"/>
    <mergeCell ref="J57:K59"/>
    <mergeCell ref="D58:I58"/>
    <mergeCell ref="B59:I59"/>
    <mergeCell ref="C60:I60"/>
    <mergeCell ref="C61:D61"/>
    <mergeCell ref="E61:I61"/>
    <mergeCell ref="B55:I55"/>
    <mergeCell ref="B56:I56"/>
    <mergeCell ref="C62:D62"/>
    <mergeCell ref="E62:I62"/>
    <mergeCell ref="C63:D63"/>
    <mergeCell ref="E63:I63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32:I32"/>
    <mergeCell ref="B33:I33"/>
    <mergeCell ref="B34:I34"/>
    <mergeCell ref="B31:I31"/>
    <mergeCell ref="B50:I50"/>
    <mergeCell ref="B51:I51"/>
    <mergeCell ref="B7:E7"/>
    <mergeCell ref="F7:I7"/>
    <mergeCell ref="B8:D8"/>
    <mergeCell ref="E8:I8"/>
    <mergeCell ref="B10:I10"/>
    <mergeCell ref="B11:I11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5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57"/>
  <sheetViews>
    <sheetView showGridLines="0" view="pageBreakPreview" zoomScaleNormal="115" zoomScaleSheetLayoutView="100" zoomScalePageLayoutView="145" workbookViewId="0" topLeftCell="A49">
      <selection activeCell="B31" sqref="B31:I31"/>
    </sheetView>
  </sheetViews>
  <sheetFormatPr defaultColWidth="9.140625" defaultRowHeight="12.75"/>
  <cols>
    <col min="1" max="1" width="2.421875" style="167" bestFit="1" customWidth="1"/>
    <col min="2" max="2" width="3.7109375" style="167" customWidth="1"/>
    <col min="3" max="3" width="3.8515625" style="167" customWidth="1"/>
    <col min="4" max="4" width="30.7109375" style="137" customWidth="1"/>
    <col min="5" max="5" width="23.140625" style="137" customWidth="1"/>
    <col min="6" max="6" width="6.7109375" style="137" customWidth="1"/>
    <col min="7" max="7" width="7.00390625" style="137" customWidth="1"/>
    <col min="8" max="8" width="10.28125" style="137" customWidth="1"/>
    <col min="9" max="9" width="21.28125" style="137" customWidth="1"/>
    <col min="10" max="10" width="9.140625" style="137" customWidth="1"/>
    <col min="11" max="11" width="25.28125" style="137" customWidth="1"/>
    <col min="12" max="16384" width="9.140625" style="137" customWidth="1"/>
  </cols>
  <sheetData>
    <row r="1" spans="1:11" s="136" customFormat="1" ht="28.5" customHeight="1">
      <c r="A1" s="689" t="s">
        <v>283</v>
      </c>
      <c r="B1" s="689"/>
      <c r="C1" s="689"/>
      <c r="D1" s="689"/>
      <c r="E1" s="689"/>
      <c r="F1" s="689"/>
      <c r="G1" s="689"/>
      <c r="H1" s="689"/>
      <c r="I1" s="689"/>
      <c r="J1" s="197"/>
      <c r="K1" s="197"/>
    </row>
    <row r="2" spans="1:9" s="136" customFormat="1" ht="15" customHeight="1">
      <c r="A2" s="664" t="s">
        <v>369</v>
      </c>
      <c r="B2" s="664"/>
      <c r="C2" s="664"/>
      <c r="D2" s="664"/>
      <c r="E2" s="664"/>
      <c r="F2" s="664"/>
      <c r="G2" s="664"/>
      <c r="H2" s="664"/>
      <c r="I2" s="664"/>
    </row>
    <row r="3" spans="1:9" s="136" customFormat="1" ht="45" customHeight="1">
      <c r="A3" s="227"/>
      <c r="B3" s="690" t="s">
        <v>482</v>
      </c>
      <c r="C3" s="691"/>
      <c r="D3" s="691"/>
      <c r="E3" s="691"/>
      <c r="F3" s="691"/>
      <c r="G3" s="691"/>
      <c r="H3" s="691"/>
      <c r="I3" s="691"/>
    </row>
    <row r="4" spans="1:9" s="136" customFormat="1" ht="15" customHeight="1">
      <c r="A4" s="133" t="s">
        <v>116</v>
      </c>
      <c r="B4" s="665" t="s">
        <v>395</v>
      </c>
      <c r="C4" s="665"/>
      <c r="D4" s="665"/>
      <c r="E4" s="665"/>
      <c r="F4" s="665"/>
      <c r="G4" s="665"/>
      <c r="H4" s="665"/>
      <c r="I4" s="665"/>
    </row>
    <row r="5" spans="1:9" s="136" customFormat="1" ht="15.75" customHeight="1">
      <c r="A5" s="250"/>
      <c r="B5" s="692" t="s">
        <v>526</v>
      </c>
      <c r="C5" s="692"/>
      <c r="D5" s="692"/>
      <c r="E5" s="198" t="s">
        <v>338</v>
      </c>
      <c r="F5" s="666" t="s">
        <v>539</v>
      </c>
      <c r="G5" s="666"/>
      <c r="H5" s="666"/>
      <c r="I5" s="666"/>
    </row>
    <row r="6" spans="1:9" s="136" customFormat="1" ht="3.75" customHeight="1">
      <c r="A6" s="250"/>
      <c r="B6" s="223"/>
      <c r="C6" s="223"/>
      <c r="D6" s="223"/>
      <c r="E6" s="198"/>
      <c r="F6" s="224"/>
      <c r="G6" s="224"/>
      <c r="H6" s="224"/>
      <c r="I6" s="224"/>
    </row>
    <row r="7" spans="1:9" s="136" customFormat="1" ht="15.75" customHeight="1">
      <c r="A7" s="133" t="s">
        <v>113</v>
      </c>
      <c r="B7" s="667" t="s">
        <v>339</v>
      </c>
      <c r="C7" s="667"/>
      <c r="D7" s="667"/>
      <c r="E7" s="667"/>
      <c r="F7" s="668" t="s">
        <v>531</v>
      </c>
      <c r="G7" s="668"/>
      <c r="H7" s="668"/>
      <c r="I7" s="668"/>
    </row>
    <row r="8" spans="1:9" s="136" customFormat="1" ht="15.75" customHeight="1">
      <c r="A8" s="250"/>
      <c r="B8" s="663" t="s">
        <v>340</v>
      </c>
      <c r="C8" s="663"/>
      <c r="D8" s="663"/>
      <c r="E8" s="669" t="s">
        <v>530</v>
      </c>
      <c r="F8" s="669"/>
      <c r="G8" s="669"/>
      <c r="H8" s="669"/>
      <c r="I8" s="669"/>
    </row>
    <row r="9" spans="1:9" s="136" customFormat="1" ht="3.75" customHeight="1">
      <c r="A9" s="250"/>
      <c r="B9" s="225"/>
      <c r="C9" s="225"/>
      <c r="D9" s="225"/>
      <c r="E9" s="225"/>
      <c r="F9" s="225"/>
      <c r="G9" s="225"/>
      <c r="H9" s="225"/>
      <c r="I9" s="225"/>
    </row>
    <row r="10" spans="1:9" s="136" customFormat="1" ht="21.75" customHeight="1">
      <c r="A10" s="133" t="s">
        <v>114</v>
      </c>
      <c r="B10" s="651" t="s">
        <v>341</v>
      </c>
      <c r="C10" s="651"/>
      <c r="D10" s="651"/>
      <c r="E10" s="651"/>
      <c r="F10" s="651"/>
      <c r="G10" s="651"/>
      <c r="H10" s="651"/>
      <c r="I10" s="651"/>
    </row>
    <row r="11" spans="1:9" s="136" customFormat="1" ht="15" customHeight="1">
      <c r="A11" s="133"/>
      <c r="B11" s="669" t="s">
        <v>531</v>
      </c>
      <c r="C11" s="669"/>
      <c r="D11" s="669"/>
      <c r="E11" s="669"/>
      <c r="F11" s="669"/>
      <c r="G11" s="669"/>
      <c r="H11" s="669"/>
      <c r="I11" s="669"/>
    </row>
    <row r="12" spans="1:9" s="136" customFormat="1" ht="18.75" customHeight="1">
      <c r="A12" s="133"/>
      <c r="B12" s="663" t="s">
        <v>404</v>
      </c>
      <c r="C12" s="663"/>
      <c r="D12" s="663"/>
      <c r="E12" s="663"/>
      <c r="F12" s="663"/>
      <c r="G12" s="663"/>
      <c r="H12" s="663"/>
      <c r="I12" s="663"/>
    </row>
    <row r="13" spans="1:9" s="136" customFormat="1" ht="114.75" customHeight="1">
      <c r="A13" s="133" t="s">
        <v>115</v>
      </c>
      <c r="B13" s="651" t="s">
        <v>495</v>
      </c>
      <c r="C13" s="651"/>
      <c r="D13" s="651"/>
      <c r="E13" s="651"/>
      <c r="F13" s="651"/>
      <c r="G13" s="651"/>
      <c r="H13" s="651"/>
      <c r="I13" s="651"/>
    </row>
    <row r="14" spans="1:9" s="136" customFormat="1" ht="12.75">
      <c r="A14" s="133" t="s">
        <v>148</v>
      </c>
      <c r="B14" s="693" t="s">
        <v>483</v>
      </c>
      <c r="C14" s="693"/>
      <c r="D14" s="693"/>
      <c r="E14" s="693"/>
      <c r="F14" s="693"/>
      <c r="G14" s="693"/>
      <c r="H14" s="693"/>
      <c r="I14" s="693"/>
    </row>
    <row r="15" spans="1:11" s="123" customFormat="1" ht="55.5" customHeight="1">
      <c r="A15" s="134" t="s">
        <v>157</v>
      </c>
      <c r="B15" s="651" t="s">
        <v>486</v>
      </c>
      <c r="C15" s="651"/>
      <c r="D15" s="651"/>
      <c r="E15" s="651"/>
      <c r="F15" s="651"/>
      <c r="G15" s="651"/>
      <c r="H15" s="651"/>
      <c r="I15" s="651"/>
      <c r="J15" s="135"/>
      <c r="K15" s="124"/>
    </row>
    <row r="16" spans="1:11" s="123" customFormat="1" ht="129" customHeight="1">
      <c r="A16" s="134" t="s">
        <v>216</v>
      </c>
      <c r="B16" s="651" t="s">
        <v>494</v>
      </c>
      <c r="C16" s="651"/>
      <c r="D16" s="651"/>
      <c r="E16" s="651"/>
      <c r="F16" s="651"/>
      <c r="G16" s="651"/>
      <c r="H16" s="651"/>
      <c r="I16" s="651"/>
      <c r="J16" s="135"/>
      <c r="K16" s="124"/>
    </row>
    <row r="17" spans="1:11" s="123" customFormat="1" ht="24" customHeight="1">
      <c r="A17" s="134" t="s">
        <v>227</v>
      </c>
      <c r="B17" s="663" t="s">
        <v>460</v>
      </c>
      <c r="C17" s="663"/>
      <c r="D17" s="663"/>
      <c r="E17" s="663"/>
      <c r="F17" s="663"/>
      <c r="G17" s="663"/>
      <c r="H17" s="663"/>
      <c r="I17" s="663"/>
      <c r="J17" s="135"/>
      <c r="K17" s="124"/>
    </row>
    <row r="18" spans="1:11" s="123" customFormat="1" ht="22.5" customHeight="1">
      <c r="A18" s="134" t="s">
        <v>370</v>
      </c>
      <c r="B18" s="651" t="s">
        <v>461</v>
      </c>
      <c r="C18" s="651"/>
      <c r="D18" s="651"/>
      <c r="E18" s="651"/>
      <c r="F18" s="651"/>
      <c r="G18" s="651"/>
      <c r="H18" s="651"/>
      <c r="I18" s="651"/>
      <c r="J18" s="135"/>
      <c r="K18" s="124"/>
    </row>
    <row r="19" spans="1:11" s="123" customFormat="1" ht="12" customHeight="1">
      <c r="A19" s="134" t="s">
        <v>371</v>
      </c>
      <c r="B19" s="651" t="s">
        <v>484</v>
      </c>
      <c r="C19" s="651"/>
      <c r="D19" s="651"/>
      <c r="E19" s="651"/>
      <c r="F19" s="651"/>
      <c r="G19" s="651"/>
      <c r="H19" s="651"/>
      <c r="I19" s="651"/>
      <c r="J19" s="135"/>
      <c r="K19" s="124"/>
    </row>
    <row r="20" spans="1:11" s="123" customFormat="1" ht="14.25" customHeight="1">
      <c r="A20" s="134"/>
      <c r="B20" s="166"/>
      <c r="C20" s="166"/>
      <c r="D20" s="166"/>
      <c r="E20" s="166"/>
      <c r="F20" s="166"/>
      <c r="G20" s="166"/>
      <c r="H20" s="166"/>
      <c r="I20" s="166"/>
      <c r="J20" s="135"/>
      <c r="K20" s="124"/>
    </row>
    <row r="21" spans="1:9" s="206" customFormat="1" ht="12" customHeight="1">
      <c r="A21" s="650" t="s">
        <v>320</v>
      </c>
      <c r="B21" s="650"/>
      <c r="C21" s="650"/>
      <c r="D21" s="650"/>
      <c r="E21" s="650"/>
      <c r="F21" s="650"/>
      <c r="G21" s="650"/>
      <c r="H21" s="650"/>
      <c r="I21" s="650"/>
    </row>
    <row r="22" spans="1:9" s="136" customFormat="1" ht="15" customHeight="1">
      <c r="A22" s="664" t="s">
        <v>349</v>
      </c>
      <c r="B22" s="664"/>
      <c r="C22" s="664"/>
      <c r="D22" s="664"/>
      <c r="E22" s="664"/>
      <c r="F22" s="664"/>
      <c r="G22" s="664"/>
      <c r="H22" s="664"/>
      <c r="I22" s="664"/>
    </row>
    <row r="23" spans="1:9" s="136" customFormat="1" ht="15" customHeight="1">
      <c r="A23" s="227"/>
      <c r="B23" s="670" t="s">
        <v>462</v>
      </c>
      <c r="C23" s="670"/>
      <c r="D23" s="670"/>
      <c r="E23" s="670"/>
      <c r="F23" s="670"/>
      <c r="G23" s="670"/>
      <c r="H23" s="670"/>
      <c r="I23" s="670"/>
    </row>
    <row r="24" spans="1:9" s="136" customFormat="1" ht="15" customHeight="1">
      <c r="A24" s="201" t="s">
        <v>116</v>
      </c>
      <c r="B24" s="665" t="s">
        <v>397</v>
      </c>
      <c r="C24" s="665"/>
      <c r="D24" s="665"/>
      <c r="E24" s="665"/>
      <c r="F24" s="665"/>
      <c r="G24" s="665"/>
      <c r="H24" s="665"/>
      <c r="I24" s="665"/>
    </row>
    <row r="25" spans="1:9" s="136" customFormat="1" ht="15.75" customHeight="1">
      <c r="A25" s="251"/>
      <c r="B25" s="666" t="s">
        <v>532</v>
      </c>
      <c r="C25" s="666"/>
      <c r="D25" s="666"/>
      <c r="E25" s="198" t="s">
        <v>338</v>
      </c>
      <c r="F25" s="666" t="s">
        <v>540</v>
      </c>
      <c r="G25" s="666"/>
      <c r="H25" s="666"/>
      <c r="I25" s="666"/>
    </row>
    <row r="26" spans="1:9" s="136" customFormat="1" ht="3.75" customHeight="1">
      <c r="A26" s="251"/>
      <c r="B26" s="223"/>
      <c r="C26" s="223"/>
      <c r="D26" s="223"/>
      <c r="E26" s="198"/>
      <c r="F26" s="224"/>
      <c r="G26" s="224"/>
      <c r="H26" s="224"/>
      <c r="I26" s="224"/>
    </row>
    <row r="27" spans="1:9" s="136" customFormat="1" ht="15.75" customHeight="1">
      <c r="A27" s="201" t="s">
        <v>113</v>
      </c>
      <c r="B27" s="667" t="s">
        <v>339</v>
      </c>
      <c r="C27" s="667"/>
      <c r="D27" s="667"/>
      <c r="E27" s="667"/>
      <c r="F27" s="668" t="s">
        <v>534</v>
      </c>
      <c r="G27" s="668"/>
      <c r="H27" s="668"/>
      <c r="I27" s="668"/>
    </row>
    <row r="28" spans="1:9" s="136" customFormat="1" ht="15.75" customHeight="1">
      <c r="A28" s="251"/>
      <c r="B28" s="663" t="s">
        <v>340</v>
      </c>
      <c r="C28" s="663"/>
      <c r="D28" s="663"/>
      <c r="E28" s="669" t="s">
        <v>535</v>
      </c>
      <c r="F28" s="669"/>
      <c r="G28" s="669"/>
      <c r="H28" s="669"/>
      <c r="I28" s="669"/>
    </row>
    <row r="29" spans="1:9" s="136" customFormat="1" ht="3.75" customHeight="1">
      <c r="A29" s="251"/>
      <c r="B29" s="225"/>
      <c r="C29" s="225"/>
      <c r="D29" s="225"/>
      <c r="E29" s="225"/>
      <c r="F29" s="225"/>
      <c r="G29" s="225"/>
      <c r="H29" s="225"/>
      <c r="I29" s="225"/>
    </row>
    <row r="30" spans="1:9" s="136" customFormat="1" ht="21.75" customHeight="1">
      <c r="A30" s="133" t="s">
        <v>114</v>
      </c>
      <c r="B30" s="651" t="s">
        <v>341</v>
      </c>
      <c r="C30" s="651"/>
      <c r="D30" s="651"/>
      <c r="E30" s="651"/>
      <c r="F30" s="651"/>
      <c r="G30" s="651"/>
      <c r="H30" s="651"/>
      <c r="I30" s="651"/>
    </row>
    <row r="31" spans="1:9" s="136" customFormat="1" ht="15" customHeight="1">
      <c r="A31" s="133"/>
      <c r="B31" s="672" t="s">
        <v>536</v>
      </c>
      <c r="C31" s="672"/>
      <c r="D31" s="672"/>
      <c r="E31" s="672"/>
      <c r="F31" s="672"/>
      <c r="G31" s="672"/>
      <c r="H31" s="672"/>
      <c r="I31" s="672"/>
    </row>
    <row r="32" spans="1:9" s="136" customFormat="1" ht="18.75" customHeight="1">
      <c r="A32" s="133"/>
      <c r="B32" s="663" t="s">
        <v>351</v>
      </c>
      <c r="C32" s="663"/>
      <c r="D32" s="663"/>
      <c r="E32" s="663"/>
      <c r="F32" s="663"/>
      <c r="G32" s="663"/>
      <c r="H32" s="663"/>
      <c r="I32" s="663"/>
    </row>
    <row r="33" spans="1:9" s="136" customFormat="1" ht="86.25" customHeight="1">
      <c r="A33" s="133" t="s">
        <v>115</v>
      </c>
      <c r="B33" s="651" t="s">
        <v>521</v>
      </c>
      <c r="C33" s="651"/>
      <c r="D33" s="651"/>
      <c r="E33" s="651"/>
      <c r="F33" s="651"/>
      <c r="G33" s="651"/>
      <c r="H33" s="651"/>
      <c r="I33" s="651"/>
    </row>
    <row r="34" spans="1:9" s="136" customFormat="1" ht="12" customHeight="1">
      <c r="A34" s="133" t="s">
        <v>148</v>
      </c>
      <c r="B34" s="693" t="s">
        <v>483</v>
      </c>
      <c r="C34" s="693"/>
      <c r="D34" s="693"/>
      <c r="E34" s="693"/>
      <c r="F34" s="693"/>
      <c r="G34" s="693"/>
      <c r="H34" s="693"/>
      <c r="I34" s="693"/>
    </row>
    <row r="35" spans="1:11" s="123" customFormat="1" ht="57" customHeight="1">
      <c r="A35" s="134" t="s">
        <v>157</v>
      </c>
      <c r="B35" s="651" t="s">
        <v>486</v>
      </c>
      <c r="C35" s="651"/>
      <c r="D35" s="651"/>
      <c r="E35" s="651"/>
      <c r="F35" s="651"/>
      <c r="G35" s="651"/>
      <c r="H35" s="651"/>
      <c r="I35" s="651"/>
      <c r="J35" s="135"/>
      <c r="K35" s="124"/>
    </row>
    <row r="36" spans="1:11" s="123" customFormat="1" ht="133.5" customHeight="1">
      <c r="A36" s="134" t="s">
        <v>216</v>
      </c>
      <c r="B36" s="651" t="s">
        <v>491</v>
      </c>
      <c r="C36" s="651"/>
      <c r="D36" s="651"/>
      <c r="E36" s="651"/>
      <c r="F36" s="651"/>
      <c r="G36" s="651"/>
      <c r="H36" s="651"/>
      <c r="I36" s="651"/>
      <c r="J36" s="135"/>
      <c r="K36" s="124"/>
    </row>
    <row r="37" spans="1:11" s="123" customFormat="1" ht="27" customHeight="1">
      <c r="A37" s="134" t="s">
        <v>227</v>
      </c>
      <c r="B37" s="651" t="s">
        <v>460</v>
      </c>
      <c r="C37" s="651"/>
      <c r="D37" s="651"/>
      <c r="E37" s="651"/>
      <c r="F37" s="651"/>
      <c r="G37" s="651"/>
      <c r="H37" s="651"/>
      <c r="I37" s="651"/>
      <c r="J37" s="135"/>
      <c r="K37" s="124"/>
    </row>
    <row r="38" spans="1:11" s="123" customFormat="1" ht="21" customHeight="1">
      <c r="A38" s="134" t="s">
        <v>370</v>
      </c>
      <c r="B38" s="651" t="s">
        <v>461</v>
      </c>
      <c r="C38" s="651"/>
      <c r="D38" s="651"/>
      <c r="E38" s="651"/>
      <c r="F38" s="651"/>
      <c r="G38" s="651"/>
      <c r="H38" s="651"/>
      <c r="I38" s="651"/>
      <c r="J38" s="135"/>
      <c r="K38" s="124"/>
    </row>
    <row r="39" spans="1:11" s="123" customFormat="1" ht="21" customHeight="1">
      <c r="A39" s="134" t="s">
        <v>371</v>
      </c>
      <c r="B39" s="651" t="s">
        <v>485</v>
      </c>
      <c r="C39" s="651"/>
      <c r="D39" s="651"/>
      <c r="E39" s="651"/>
      <c r="F39" s="651"/>
      <c r="G39" s="651"/>
      <c r="H39" s="651"/>
      <c r="I39" s="651"/>
      <c r="J39" s="135"/>
      <c r="K39" s="124"/>
    </row>
    <row r="40" spans="1:11" s="123" customFormat="1" ht="16.5" customHeight="1">
      <c r="A40" s="134"/>
      <c r="B40" s="693" t="s">
        <v>381</v>
      </c>
      <c r="C40" s="693"/>
      <c r="D40" s="693"/>
      <c r="E40" s="694" t="str">
        <f>IF(B5="","",B5)</f>
        <v>Stowarzyszenie "Bursztynowy Pasaż"</v>
      </c>
      <c r="F40" s="694"/>
      <c r="G40" s="694"/>
      <c r="H40" s="694"/>
      <c r="I40" s="694"/>
      <c r="J40" s="135"/>
      <c r="K40" s="124"/>
    </row>
    <row r="41" spans="1:11" s="123" customFormat="1" ht="17.25" customHeight="1">
      <c r="A41" s="134"/>
      <c r="B41" s="166"/>
      <c r="C41" s="166"/>
      <c r="D41" s="166"/>
      <c r="E41" s="166"/>
      <c r="F41" s="166"/>
      <c r="G41" s="166"/>
      <c r="H41" s="166"/>
      <c r="I41" s="166"/>
      <c r="J41" s="135"/>
      <c r="K41" s="124"/>
    </row>
    <row r="42" spans="1:11" ht="11.25" customHeight="1">
      <c r="A42" s="662" t="s">
        <v>373</v>
      </c>
      <c r="B42" s="662"/>
      <c r="C42" s="662"/>
      <c r="D42" s="662"/>
      <c r="E42" s="662"/>
      <c r="F42" s="662"/>
      <c r="G42" s="662"/>
      <c r="H42" s="662"/>
      <c r="I42" s="662"/>
      <c r="J42" s="207"/>
      <c r="K42" s="207"/>
    </row>
    <row r="43" spans="1:9" s="136" customFormat="1" ht="21" customHeight="1">
      <c r="A43" s="222"/>
      <c r="B43" s="663" t="s">
        <v>463</v>
      </c>
      <c r="C43" s="663"/>
      <c r="D43" s="663"/>
      <c r="E43" s="663"/>
      <c r="F43" s="663"/>
      <c r="G43" s="663"/>
      <c r="H43" s="663"/>
      <c r="I43" s="663"/>
    </row>
    <row r="44" spans="1:9" s="136" customFormat="1" ht="21.75" customHeight="1">
      <c r="A44" s="166" t="s">
        <v>116</v>
      </c>
      <c r="B44" s="651" t="s">
        <v>276</v>
      </c>
      <c r="C44" s="651"/>
      <c r="D44" s="651"/>
      <c r="E44" s="651"/>
      <c r="F44" s="651"/>
      <c r="G44" s="651"/>
      <c r="H44" s="651"/>
      <c r="I44" s="651"/>
    </row>
    <row r="45" spans="1:9" s="136" customFormat="1" ht="21.75" customHeight="1">
      <c r="A45" s="166" t="s">
        <v>113</v>
      </c>
      <c r="B45" s="651" t="s">
        <v>299</v>
      </c>
      <c r="C45" s="651"/>
      <c r="D45" s="651"/>
      <c r="E45" s="651"/>
      <c r="F45" s="651"/>
      <c r="G45" s="651"/>
      <c r="H45" s="651"/>
      <c r="I45" s="651"/>
    </row>
    <row r="46" spans="1:9" s="136" customFormat="1" ht="32.25" customHeight="1">
      <c r="A46" s="166" t="s">
        <v>114</v>
      </c>
      <c r="B46" s="651" t="s">
        <v>492</v>
      </c>
      <c r="C46" s="651"/>
      <c r="D46" s="651"/>
      <c r="E46" s="651"/>
      <c r="F46" s="651"/>
      <c r="G46" s="651"/>
      <c r="H46" s="651"/>
      <c r="I46" s="651"/>
    </row>
    <row r="47" spans="1:9" s="136" customFormat="1" ht="80.25" customHeight="1">
      <c r="A47" s="166" t="s">
        <v>115</v>
      </c>
      <c r="B47" s="651" t="s">
        <v>522</v>
      </c>
      <c r="C47" s="651"/>
      <c r="D47" s="651"/>
      <c r="E47" s="651"/>
      <c r="F47" s="651"/>
      <c r="G47" s="651"/>
      <c r="H47" s="651"/>
      <c r="I47" s="651"/>
    </row>
    <row r="48" spans="1:9" s="136" customFormat="1" ht="12.75">
      <c r="A48" s="134" t="s">
        <v>148</v>
      </c>
      <c r="B48" s="651" t="s">
        <v>483</v>
      </c>
      <c r="C48" s="651"/>
      <c r="D48" s="651"/>
      <c r="E48" s="651"/>
      <c r="F48" s="651"/>
      <c r="G48" s="651"/>
      <c r="H48" s="651"/>
      <c r="I48" s="651"/>
    </row>
    <row r="49" spans="1:11" s="123" customFormat="1" ht="54.75" customHeight="1">
      <c r="A49" s="134" t="s">
        <v>157</v>
      </c>
      <c r="B49" s="651" t="s">
        <v>486</v>
      </c>
      <c r="C49" s="651"/>
      <c r="D49" s="651"/>
      <c r="E49" s="651"/>
      <c r="F49" s="651"/>
      <c r="G49" s="651"/>
      <c r="H49" s="651"/>
      <c r="I49" s="651"/>
      <c r="J49" s="135"/>
      <c r="K49" s="124"/>
    </row>
    <row r="50" spans="1:11" s="123" customFormat="1" ht="134.25" customHeight="1">
      <c r="A50" s="134" t="s">
        <v>216</v>
      </c>
      <c r="B50" s="651" t="s">
        <v>493</v>
      </c>
      <c r="C50" s="651"/>
      <c r="D50" s="651"/>
      <c r="E50" s="651"/>
      <c r="F50" s="651"/>
      <c r="G50" s="651"/>
      <c r="H50" s="651"/>
      <c r="I50" s="651"/>
      <c r="J50" s="135"/>
      <c r="K50" s="124"/>
    </row>
    <row r="51" spans="1:11" s="123" customFormat="1" ht="23.25" customHeight="1">
      <c r="A51" s="134" t="s">
        <v>227</v>
      </c>
      <c r="B51" s="651" t="s">
        <v>460</v>
      </c>
      <c r="C51" s="651"/>
      <c r="D51" s="651"/>
      <c r="E51" s="651"/>
      <c r="F51" s="651"/>
      <c r="G51" s="651"/>
      <c r="H51" s="651"/>
      <c r="I51" s="651"/>
      <c r="J51" s="135"/>
      <c r="K51" s="124"/>
    </row>
    <row r="52" spans="1:11" s="123" customFormat="1" ht="24" customHeight="1">
      <c r="A52" s="134" t="s">
        <v>370</v>
      </c>
      <c r="B52" s="651" t="s">
        <v>461</v>
      </c>
      <c r="C52" s="651"/>
      <c r="D52" s="651"/>
      <c r="E52" s="651"/>
      <c r="F52" s="651"/>
      <c r="G52" s="651"/>
      <c r="H52" s="651"/>
      <c r="I52" s="651"/>
      <c r="J52" s="135"/>
      <c r="K52" s="124"/>
    </row>
    <row r="53" spans="1:11" s="123" customFormat="1" ht="12.75">
      <c r="A53" s="134" t="s">
        <v>371</v>
      </c>
      <c r="B53" s="651" t="s">
        <v>481</v>
      </c>
      <c r="C53" s="651"/>
      <c r="D53" s="651"/>
      <c r="E53" s="651"/>
      <c r="F53" s="651"/>
      <c r="G53" s="651"/>
      <c r="H53" s="651"/>
      <c r="I53" s="651"/>
      <c r="J53" s="135"/>
      <c r="K53" s="124"/>
    </row>
    <row r="54" spans="1:11" s="123" customFormat="1" ht="12.75">
      <c r="A54" s="134"/>
      <c r="B54" s="693" t="s">
        <v>464</v>
      </c>
      <c r="C54" s="693"/>
      <c r="D54" s="693"/>
      <c r="E54" s="166"/>
      <c r="F54" s="166"/>
      <c r="G54" s="166"/>
      <c r="H54" s="166"/>
      <c r="I54" s="166"/>
      <c r="J54" s="135"/>
      <c r="K54" s="124"/>
    </row>
    <row r="55" spans="1:11" s="123" customFormat="1" ht="12.75">
      <c r="A55" s="134"/>
      <c r="B55" s="651" t="s">
        <v>381</v>
      </c>
      <c r="C55" s="651"/>
      <c r="D55" s="651"/>
      <c r="E55" s="694" t="str">
        <f>IF(B5="","",B5)</f>
        <v>Stowarzyszenie "Bursztynowy Pasaż"</v>
      </c>
      <c r="F55" s="694"/>
      <c r="G55" s="694"/>
      <c r="H55" s="694"/>
      <c r="I55" s="694"/>
      <c r="J55" s="135"/>
      <c r="K55" s="124"/>
    </row>
    <row r="56" spans="1:11" s="123" customFormat="1" ht="12.75">
      <c r="A56" s="134"/>
      <c r="B56" s="651" t="s">
        <v>380</v>
      </c>
      <c r="C56" s="651"/>
      <c r="D56" s="651"/>
      <c r="E56" s="694" t="str">
        <f>IF(B25="","",B25)</f>
        <v>Pomorskiego</v>
      </c>
      <c r="F56" s="694"/>
      <c r="G56" s="694"/>
      <c r="H56" s="694"/>
      <c r="I56" s="694"/>
      <c r="J56" s="135"/>
      <c r="K56" s="124"/>
    </row>
    <row r="57" spans="1:11" s="123" customFormat="1" ht="12.75">
      <c r="A57" s="134"/>
      <c r="J57" s="135"/>
      <c r="K57" s="124"/>
    </row>
  </sheetData>
  <sheetProtection sheet="1" formatCells="0" formatRows="0" insertRows="0" deleteRows="0"/>
  <mergeCells count="59">
    <mergeCell ref="B51:I51"/>
    <mergeCell ref="B52:I52"/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36:I36"/>
    <mergeCell ref="B37:I37"/>
    <mergeCell ref="B38:I38"/>
    <mergeCell ref="B39:I39"/>
    <mergeCell ref="B40:D40"/>
    <mergeCell ref="E40:I40"/>
    <mergeCell ref="E28:I28"/>
    <mergeCell ref="B30:I30"/>
    <mergeCell ref="B31:I31"/>
    <mergeCell ref="B32:I32"/>
    <mergeCell ref="B33:I33"/>
    <mergeCell ref="B34:I34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="115" zoomScaleNormal="115" zoomScaleSheetLayoutView="115" zoomScalePageLayoutView="145" workbookViewId="0" topLeftCell="A68">
      <selection activeCell="B53" sqref="B53:I53"/>
    </sheetView>
  </sheetViews>
  <sheetFormatPr defaultColWidth="9.140625" defaultRowHeight="12.75"/>
  <cols>
    <col min="1" max="1" width="2.421875" style="167" bestFit="1" customWidth="1"/>
    <col min="2" max="2" width="3.7109375" style="167" customWidth="1"/>
    <col min="3" max="3" width="3.8515625" style="167" customWidth="1"/>
    <col min="4" max="4" width="30.7109375" style="137" customWidth="1"/>
    <col min="5" max="5" width="23.140625" style="137" customWidth="1"/>
    <col min="6" max="6" width="6.7109375" style="137" customWidth="1"/>
    <col min="7" max="7" width="7.00390625" style="137" customWidth="1"/>
    <col min="8" max="8" width="10.28125" style="137" customWidth="1"/>
    <col min="9" max="9" width="20.140625" style="137" customWidth="1"/>
    <col min="10" max="10" width="9.140625" style="137" customWidth="1"/>
    <col min="11" max="11" width="25.28125" style="137" customWidth="1"/>
    <col min="12" max="16384" width="9.140625" style="137" customWidth="1"/>
  </cols>
  <sheetData>
    <row r="1" ht="15.75" customHeight="1">
      <c r="I1" s="208" t="s">
        <v>145</v>
      </c>
    </row>
    <row r="2" spans="1:11" s="136" customFormat="1" ht="57" customHeight="1">
      <c r="A2" s="695" t="s">
        <v>302</v>
      </c>
      <c r="B2" s="695"/>
      <c r="C2" s="695"/>
      <c r="D2" s="695"/>
      <c r="E2" s="695"/>
      <c r="F2" s="695"/>
      <c r="G2" s="695"/>
      <c r="H2" s="695"/>
      <c r="I2" s="695"/>
      <c r="J2" s="197"/>
      <c r="K2" s="197"/>
    </row>
    <row r="3" spans="1:11" s="136" customFormat="1" ht="3" customHeight="1">
      <c r="A3" s="242"/>
      <c r="B3" s="242"/>
      <c r="C3" s="242"/>
      <c r="D3" s="242"/>
      <c r="E3" s="242"/>
      <c r="F3" s="242"/>
      <c r="G3" s="242"/>
      <c r="H3" s="242"/>
      <c r="I3" s="242"/>
      <c r="J3" s="197"/>
      <c r="K3" s="197"/>
    </row>
    <row r="4" spans="1:11" s="136" customFormat="1" ht="39.75" customHeight="1">
      <c r="A4" s="600"/>
      <c r="B4" s="600"/>
      <c r="C4" s="600"/>
      <c r="D4" s="600"/>
      <c r="E4" s="600"/>
      <c r="F4" s="600"/>
      <c r="G4" s="600"/>
      <c r="H4" s="600"/>
      <c r="I4" s="600"/>
      <c r="J4" s="197"/>
      <c r="K4" s="197"/>
    </row>
    <row r="5" spans="1:11" s="136" customFormat="1" ht="5.25" customHeight="1">
      <c r="A5" s="600"/>
      <c r="B5" s="600"/>
      <c r="C5" s="600"/>
      <c r="D5" s="600"/>
      <c r="E5" s="600"/>
      <c r="F5" s="600"/>
      <c r="G5" s="600"/>
      <c r="H5" s="600"/>
      <c r="I5" s="600"/>
      <c r="J5" s="197"/>
      <c r="K5" s="197"/>
    </row>
    <row r="6" spans="1:11" s="136" customFormat="1" ht="19.5" customHeight="1">
      <c r="A6" s="696" t="s">
        <v>451</v>
      </c>
      <c r="B6" s="696"/>
      <c r="C6" s="696"/>
      <c r="D6" s="696"/>
      <c r="E6" s="696"/>
      <c r="F6" s="696"/>
      <c r="G6" s="696"/>
      <c r="H6" s="696"/>
      <c r="I6" s="696"/>
      <c r="J6" s="197"/>
      <c r="K6" s="197"/>
    </row>
    <row r="7" spans="1:11" s="136" customFormat="1" ht="16.5" customHeight="1">
      <c r="A7" s="697" t="s">
        <v>377</v>
      </c>
      <c r="B7" s="697"/>
      <c r="C7" s="697"/>
      <c r="D7" s="697"/>
      <c r="E7" s="697"/>
      <c r="F7" s="697"/>
      <c r="G7" s="697"/>
      <c r="H7" s="697"/>
      <c r="I7" s="697"/>
      <c r="J7" s="197"/>
      <c r="K7" s="197"/>
    </row>
    <row r="8" spans="1:11" s="136" customFormat="1" ht="15" customHeight="1">
      <c r="A8" s="698" t="s">
        <v>402</v>
      </c>
      <c r="B8" s="698"/>
      <c r="C8" s="698"/>
      <c r="D8" s="698"/>
      <c r="E8" s="698"/>
      <c r="F8" s="698"/>
      <c r="G8" s="698"/>
      <c r="H8" s="698"/>
      <c r="I8" s="698"/>
      <c r="J8" s="197"/>
      <c r="K8" s="197"/>
    </row>
    <row r="9" spans="1:11" s="136" customFormat="1" ht="39.75" customHeight="1">
      <c r="A9" s="600"/>
      <c r="B9" s="600"/>
      <c r="C9" s="600"/>
      <c r="D9" s="600"/>
      <c r="E9" s="600"/>
      <c r="F9" s="600"/>
      <c r="G9" s="600"/>
      <c r="H9" s="600"/>
      <c r="I9" s="600"/>
      <c r="J9" s="197"/>
      <c r="K9" s="197"/>
    </row>
    <row r="10" spans="1:11" s="136" customFormat="1" ht="3" customHeight="1">
      <c r="A10" s="600"/>
      <c r="B10" s="600"/>
      <c r="C10" s="600"/>
      <c r="D10" s="600"/>
      <c r="E10" s="600"/>
      <c r="F10" s="600"/>
      <c r="G10" s="600"/>
      <c r="H10" s="600"/>
      <c r="I10" s="600"/>
      <c r="J10" s="197"/>
      <c r="K10" s="197"/>
    </row>
    <row r="11" spans="1:11" s="136" customFormat="1" ht="15" customHeight="1">
      <c r="A11" s="700" t="s">
        <v>46</v>
      </c>
      <c r="B11" s="700"/>
      <c r="C11" s="700"/>
      <c r="D11" s="700"/>
      <c r="E11" s="700"/>
      <c r="F11" s="700"/>
      <c r="G11" s="700"/>
      <c r="H11" s="700"/>
      <c r="I11" s="700"/>
      <c r="J11" s="197"/>
      <c r="K11" s="197"/>
    </row>
    <row r="12" spans="1:11" s="136" customFormat="1" ht="13.5" customHeight="1">
      <c r="A12" s="698" t="s">
        <v>39</v>
      </c>
      <c r="B12" s="698"/>
      <c r="C12" s="698"/>
      <c r="D12" s="698"/>
      <c r="E12" s="698"/>
      <c r="F12" s="698"/>
      <c r="G12" s="698"/>
      <c r="H12" s="698"/>
      <c r="I12" s="698"/>
      <c r="J12" s="197"/>
      <c r="K12" s="197"/>
    </row>
    <row r="13" spans="1:11" s="136" customFormat="1" ht="19.5" customHeight="1">
      <c r="A13" s="600"/>
      <c r="B13" s="600"/>
      <c r="C13" s="600"/>
      <c r="D13" s="600"/>
      <c r="E13" s="600"/>
      <c r="F13" s="600"/>
      <c r="G13" s="600"/>
      <c r="H13" s="600"/>
      <c r="I13" s="600"/>
      <c r="J13" s="197"/>
      <c r="K13" s="197"/>
    </row>
    <row r="14" spans="1:11" s="136" customFormat="1" ht="9.75" customHeight="1">
      <c r="A14" s="600"/>
      <c r="B14" s="600"/>
      <c r="C14" s="600"/>
      <c r="D14" s="600"/>
      <c r="E14" s="600"/>
      <c r="F14" s="600"/>
      <c r="G14" s="600"/>
      <c r="H14" s="600"/>
      <c r="I14" s="600"/>
      <c r="J14" s="197"/>
      <c r="K14" s="197"/>
    </row>
    <row r="15" spans="1:11" s="136" customFormat="1" ht="9.75" customHeight="1">
      <c r="A15" s="696" t="s">
        <v>288</v>
      </c>
      <c r="B15" s="696"/>
      <c r="C15" s="696"/>
      <c r="D15" s="696"/>
      <c r="E15" s="696"/>
      <c r="F15" s="696"/>
      <c r="G15" s="696"/>
      <c r="H15" s="696"/>
      <c r="I15" s="696"/>
      <c r="J15" s="197"/>
      <c r="K15" s="197"/>
    </row>
    <row r="16" spans="1:11" ht="16.5" customHeight="1">
      <c r="A16" s="701" t="s">
        <v>173</v>
      </c>
      <c r="B16" s="701"/>
      <c r="C16" s="701"/>
      <c r="D16" s="701"/>
      <c r="E16" s="701"/>
      <c r="F16" s="701"/>
      <c r="G16" s="701"/>
      <c r="H16" s="701"/>
      <c r="I16" s="701"/>
      <c r="J16" s="207"/>
      <c r="K16" s="207"/>
    </row>
    <row r="17" spans="1:11" s="136" customFormat="1" ht="39.75" customHeight="1">
      <c r="A17" s="600"/>
      <c r="B17" s="600"/>
      <c r="C17" s="600"/>
      <c r="D17" s="600"/>
      <c r="E17" s="600"/>
      <c r="F17" s="600"/>
      <c r="G17" s="600"/>
      <c r="H17" s="600"/>
      <c r="I17" s="600"/>
      <c r="J17" s="197"/>
      <c r="K17" s="197"/>
    </row>
    <row r="18" spans="1:11" s="136" customFormat="1" ht="9.75" customHeight="1">
      <c r="A18" s="600"/>
      <c r="B18" s="600"/>
      <c r="C18" s="600"/>
      <c r="D18" s="600"/>
      <c r="E18" s="600"/>
      <c r="F18" s="600"/>
      <c r="G18" s="600"/>
      <c r="H18" s="600"/>
      <c r="I18" s="600"/>
      <c r="J18" s="197"/>
      <c r="K18" s="197"/>
    </row>
    <row r="19" spans="1:11" s="136" customFormat="1" ht="10.5" customHeight="1">
      <c r="A19" s="700" t="s">
        <v>47</v>
      </c>
      <c r="B19" s="700"/>
      <c r="C19" s="700"/>
      <c r="D19" s="700"/>
      <c r="E19" s="700"/>
      <c r="F19" s="700"/>
      <c r="G19" s="700"/>
      <c r="H19" s="700"/>
      <c r="I19" s="700"/>
      <c r="J19" s="197"/>
      <c r="K19" s="197"/>
    </row>
    <row r="20" spans="1:11" s="204" customFormat="1" ht="33" customHeight="1">
      <c r="A20" s="702" t="s">
        <v>400</v>
      </c>
      <c r="B20" s="702"/>
      <c r="C20" s="702"/>
      <c r="D20" s="702"/>
      <c r="E20" s="702"/>
      <c r="F20" s="702"/>
      <c r="G20" s="702"/>
      <c r="H20" s="702"/>
      <c r="I20" s="702"/>
      <c r="J20" s="230"/>
      <c r="K20" s="230"/>
    </row>
    <row r="21" spans="1:11" s="136" customFormat="1" ht="9.75" customHeight="1">
      <c r="A21" s="702"/>
      <c r="B21" s="702"/>
      <c r="C21" s="702"/>
      <c r="D21" s="702"/>
      <c r="E21" s="702"/>
      <c r="F21" s="702"/>
      <c r="G21" s="702"/>
      <c r="H21" s="702"/>
      <c r="I21" s="702"/>
      <c r="J21" s="197"/>
      <c r="K21" s="197"/>
    </row>
    <row r="22" spans="1:11" s="136" customFormat="1" ht="54.75" customHeight="1">
      <c r="A22" s="600"/>
      <c r="B22" s="600"/>
      <c r="C22" s="600"/>
      <c r="D22" s="600"/>
      <c r="E22" s="243"/>
      <c r="F22" s="600"/>
      <c r="G22" s="600"/>
      <c r="H22" s="600"/>
      <c r="I22" s="600"/>
      <c r="J22" s="197"/>
      <c r="K22" s="197"/>
    </row>
    <row r="23" spans="1:11" s="136" customFormat="1" ht="39" customHeight="1">
      <c r="A23" s="699" t="s">
        <v>281</v>
      </c>
      <c r="B23" s="699"/>
      <c r="C23" s="699"/>
      <c r="D23" s="699"/>
      <c r="E23" s="243"/>
      <c r="F23" s="699" t="s">
        <v>378</v>
      </c>
      <c r="G23" s="699"/>
      <c r="H23" s="699"/>
      <c r="I23" s="699"/>
      <c r="J23" s="197"/>
      <c r="K23" s="197"/>
    </row>
    <row r="24" spans="1:11" s="136" customFormat="1" ht="15.75" customHeight="1">
      <c r="A24" s="232"/>
      <c r="B24" s="703" t="s">
        <v>403</v>
      </c>
      <c r="C24" s="704"/>
      <c r="D24" s="704"/>
      <c r="E24" s="704"/>
      <c r="F24" s="232"/>
      <c r="G24" s="232"/>
      <c r="H24" s="232"/>
      <c r="I24" s="232"/>
      <c r="J24" s="197"/>
      <c r="K24" s="197"/>
    </row>
    <row r="25" spans="1:11" s="136" customFormat="1" ht="28.5" customHeight="1">
      <c r="A25" s="689" t="s">
        <v>283</v>
      </c>
      <c r="B25" s="689"/>
      <c r="C25" s="689"/>
      <c r="D25" s="689"/>
      <c r="E25" s="689"/>
      <c r="F25" s="689"/>
      <c r="G25" s="689"/>
      <c r="H25" s="689"/>
      <c r="I25" s="689"/>
      <c r="J25" s="197"/>
      <c r="K25" s="197"/>
    </row>
    <row r="26" spans="1:9" s="136" customFormat="1" ht="15" customHeight="1">
      <c r="A26" s="664" t="s">
        <v>369</v>
      </c>
      <c r="B26" s="664"/>
      <c r="C26" s="664"/>
      <c r="D26" s="664"/>
      <c r="E26" s="664"/>
      <c r="F26" s="664"/>
      <c r="G26" s="664"/>
      <c r="H26" s="664"/>
      <c r="I26" s="664"/>
    </row>
    <row r="27" spans="1:9" s="136" customFormat="1" ht="45" customHeight="1">
      <c r="A27" s="227"/>
      <c r="B27" s="663" t="s">
        <v>489</v>
      </c>
      <c r="C27" s="705"/>
      <c r="D27" s="705"/>
      <c r="E27" s="705"/>
      <c r="F27" s="705"/>
      <c r="G27" s="705"/>
      <c r="H27" s="705"/>
      <c r="I27" s="705"/>
    </row>
    <row r="28" spans="1:9" s="136" customFormat="1" ht="15" customHeight="1">
      <c r="A28" s="225" t="s">
        <v>116</v>
      </c>
      <c r="B28" s="665" t="s">
        <v>395</v>
      </c>
      <c r="C28" s="665"/>
      <c r="D28" s="665"/>
      <c r="E28" s="665"/>
      <c r="F28" s="665"/>
      <c r="G28" s="665"/>
      <c r="H28" s="665"/>
      <c r="I28" s="665"/>
    </row>
    <row r="29" spans="1:9" s="136" customFormat="1" ht="15.75" customHeight="1">
      <c r="A29" s="228"/>
      <c r="B29" s="666"/>
      <c r="C29" s="666"/>
      <c r="D29" s="666"/>
      <c r="E29" s="198" t="s">
        <v>338</v>
      </c>
      <c r="F29" s="666"/>
      <c r="G29" s="666"/>
      <c r="H29" s="666"/>
      <c r="I29" s="666"/>
    </row>
    <row r="30" spans="1:9" s="136" customFormat="1" ht="3.75" customHeight="1">
      <c r="A30" s="228"/>
      <c r="B30" s="223"/>
      <c r="C30" s="223"/>
      <c r="D30" s="223"/>
      <c r="E30" s="198"/>
      <c r="F30" s="224"/>
      <c r="G30" s="224"/>
      <c r="H30" s="224"/>
      <c r="I30" s="224"/>
    </row>
    <row r="31" spans="1:9" s="136" customFormat="1" ht="15.75" customHeight="1">
      <c r="A31" s="225" t="s">
        <v>113</v>
      </c>
      <c r="B31" s="667" t="s">
        <v>339</v>
      </c>
      <c r="C31" s="667"/>
      <c r="D31" s="667"/>
      <c r="E31" s="667"/>
      <c r="F31" s="668"/>
      <c r="G31" s="668"/>
      <c r="H31" s="668"/>
      <c r="I31" s="668"/>
    </row>
    <row r="32" spans="1:9" s="136" customFormat="1" ht="15.75" customHeight="1">
      <c r="A32" s="228"/>
      <c r="B32" s="663" t="s">
        <v>340</v>
      </c>
      <c r="C32" s="663"/>
      <c r="D32" s="663"/>
      <c r="E32" s="669"/>
      <c r="F32" s="669"/>
      <c r="G32" s="669"/>
      <c r="H32" s="669"/>
      <c r="I32" s="669"/>
    </row>
    <row r="33" spans="1:9" s="136" customFormat="1" ht="3.75" customHeight="1">
      <c r="A33" s="228"/>
      <c r="B33" s="225"/>
      <c r="C33" s="225"/>
      <c r="D33" s="225"/>
      <c r="E33" s="225"/>
      <c r="F33" s="225"/>
      <c r="G33" s="225"/>
      <c r="H33" s="225"/>
      <c r="I33" s="225"/>
    </row>
    <row r="34" spans="1:9" s="136" customFormat="1" ht="21.75" customHeight="1">
      <c r="A34" s="166" t="s">
        <v>114</v>
      </c>
      <c r="B34" s="651" t="s">
        <v>341</v>
      </c>
      <c r="C34" s="651"/>
      <c r="D34" s="651"/>
      <c r="E34" s="651"/>
      <c r="F34" s="651"/>
      <c r="G34" s="651"/>
      <c r="H34" s="651"/>
      <c r="I34" s="651"/>
    </row>
    <row r="35" spans="1:9" s="136" customFormat="1" ht="15" customHeight="1">
      <c r="A35" s="166"/>
      <c r="B35" s="669"/>
      <c r="C35" s="669"/>
      <c r="D35" s="669"/>
      <c r="E35" s="669"/>
      <c r="F35" s="669"/>
      <c r="G35" s="669"/>
      <c r="H35" s="669"/>
      <c r="I35" s="669"/>
    </row>
    <row r="36" spans="1:9" s="136" customFormat="1" ht="18.75" customHeight="1">
      <c r="A36" s="166"/>
      <c r="B36" s="663" t="s">
        <v>404</v>
      </c>
      <c r="C36" s="663"/>
      <c r="D36" s="663"/>
      <c r="E36" s="663"/>
      <c r="F36" s="663"/>
      <c r="G36" s="663"/>
      <c r="H36" s="663"/>
      <c r="I36" s="663"/>
    </row>
    <row r="37" spans="1:9" s="136" customFormat="1" ht="112.5" customHeight="1">
      <c r="A37" s="166" t="s">
        <v>115</v>
      </c>
      <c r="B37" s="651" t="s">
        <v>488</v>
      </c>
      <c r="C37" s="651"/>
      <c r="D37" s="651"/>
      <c r="E37" s="651"/>
      <c r="F37" s="651"/>
      <c r="G37" s="651"/>
      <c r="H37" s="651"/>
      <c r="I37" s="651"/>
    </row>
    <row r="38" spans="1:11" s="123" customFormat="1" ht="54.75" customHeight="1">
      <c r="A38" s="134" t="s">
        <v>148</v>
      </c>
      <c r="B38" s="651" t="s">
        <v>486</v>
      </c>
      <c r="C38" s="651"/>
      <c r="D38" s="651"/>
      <c r="E38" s="651"/>
      <c r="F38" s="651"/>
      <c r="G38" s="651"/>
      <c r="H38" s="651"/>
      <c r="I38" s="651"/>
      <c r="J38" s="135"/>
      <c r="K38" s="124"/>
    </row>
    <row r="39" spans="1:11" s="123" customFormat="1" ht="136.5" customHeight="1">
      <c r="A39" s="134" t="s">
        <v>157</v>
      </c>
      <c r="B39" s="651" t="s">
        <v>490</v>
      </c>
      <c r="C39" s="651"/>
      <c r="D39" s="651"/>
      <c r="E39" s="651"/>
      <c r="F39" s="651"/>
      <c r="G39" s="651"/>
      <c r="H39" s="651"/>
      <c r="I39" s="651"/>
      <c r="J39" s="135"/>
      <c r="K39" s="124"/>
    </row>
    <row r="40" spans="1:11" s="123" customFormat="1" ht="24" customHeight="1">
      <c r="A40" s="134" t="s">
        <v>216</v>
      </c>
      <c r="B40" s="651" t="s">
        <v>379</v>
      </c>
      <c r="C40" s="651"/>
      <c r="D40" s="651"/>
      <c r="E40" s="651"/>
      <c r="F40" s="651"/>
      <c r="G40" s="651"/>
      <c r="H40" s="651"/>
      <c r="I40" s="651"/>
      <c r="J40" s="135"/>
      <c r="K40" s="124"/>
    </row>
    <row r="41" spans="1:11" s="123" customFormat="1" ht="22.5" customHeight="1">
      <c r="A41" s="134" t="s">
        <v>227</v>
      </c>
      <c r="B41" s="651" t="s">
        <v>278</v>
      </c>
      <c r="C41" s="651"/>
      <c r="D41" s="651"/>
      <c r="E41" s="651"/>
      <c r="F41" s="651"/>
      <c r="G41" s="651"/>
      <c r="H41" s="651"/>
      <c r="I41" s="651"/>
      <c r="J41" s="135"/>
      <c r="K41" s="124"/>
    </row>
    <row r="42" spans="1:11" s="123" customFormat="1" ht="35.25" customHeight="1">
      <c r="A42" s="134" t="s">
        <v>370</v>
      </c>
      <c r="B42" s="651" t="s">
        <v>401</v>
      </c>
      <c r="C42" s="651"/>
      <c r="D42" s="651"/>
      <c r="E42" s="651"/>
      <c r="F42" s="651"/>
      <c r="G42" s="651"/>
      <c r="H42" s="651"/>
      <c r="I42" s="651"/>
      <c r="J42" s="135"/>
      <c r="K42" s="124"/>
    </row>
    <row r="43" spans="1:9" s="206" customFormat="1" ht="12" customHeight="1">
      <c r="A43" s="650" t="s">
        <v>320</v>
      </c>
      <c r="B43" s="650"/>
      <c r="C43" s="650"/>
      <c r="D43" s="650"/>
      <c r="E43" s="650"/>
      <c r="F43" s="650"/>
      <c r="G43" s="650"/>
      <c r="H43" s="650"/>
      <c r="I43" s="650"/>
    </row>
    <row r="44" spans="1:9" s="136" customFormat="1" ht="15" customHeight="1">
      <c r="A44" s="664" t="s">
        <v>349</v>
      </c>
      <c r="B44" s="664"/>
      <c r="C44" s="664"/>
      <c r="D44" s="664"/>
      <c r="E44" s="664"/>
      <c r="F44" s="664"/>
      <c r="G44" s="664"/>
      <c r="H44" s="664"/>
      <c r="I44" s="664"/>
    </row>
    <row r="45" spans="1:9" s="136" customFormat="1" ht="15" customHeight="1">
      <c r="A45" s="227"/>
      <c r="B45" s="670" t="s">
        <v>277</v>
      </c>
      <c r="C45" s="670"/>
      <c r="D45" s="670"/>
      <c r="E45" s="670"/>
      <c r="F45" s="670"/>
      <c r="G45" s="670"/>
      <c r="H45" s="670"/>
      <c r="I45" s="670"/>
    </row>
    <row r="46" spans="1:9" s="136" customFormat="1" ht="15" customHeight="1">
      <c r="A46" s="225" t="s">
        <v>116</v>
      </c>
      <c r="B46" s="706" t="s">
        <v>397</v>
      </c>
      <c r="C46" s="706"/>
      <c r="D46" s="706"/>
      <c r="E46" s="706"/>
      <c r="F46" s="706"/>
      <c r="G46" s="706"/>
      <c r="H46" s="706"/>
      <c r="I46" s="706"/>
    </row>
    <row r="47" spans="1:9" s="136" customFormat="1" ht="15.75" customHeight="1">
      <c r="A47" s="228"/>
      <c r="B47" s="666" t="s">
        <v>532</v>
      </c>
      <c r="C47" s="666"/>
      <c r="D47" s="666"/>
      <c r="E47" s="198" t="s">
        <v>338</v>
      </c>
      <c r="F47" s="666" t="s">
        <v>542</v>
      </c>
      <c r="G47" s="666"/>
      <c r="H47" s="666"/>
      <c r="I47" s="666"/>
    </row>
    <row r="48" spans="1:9" s="136" customFormat="1" ht="3.75" customHeight="1">
      <c r="A48" s="228"/>
      <c r="B48" s="223"/>
      <c r="C48" s="223"/>
      <c r="D48" s="223"/>
      <c r="E48" s="198"/>
      <c r="F48" s="224"/>
      <c r="G48" s="224"/>
      <c r="H48" s="224"/>
      <c r="I48" s="224"/>
    </row>
    <row r="49" spans="1:9" s="136" customFormat="1" ht="15.75" customHeight="1">
      <c r="A49" s="225" t="s">
        <v>113</v>
      </c>
      <c r="B49" s="667" t="s">
        <v>339</v>
      </c>
      <c r="C49" s="667"/>
      <c r="D49" s="667"/>
      <c r="E49" s="667"/>
      <c r="F49" s="668" t="s">
        <v>534</v>
      </c>
      <c r="G49" s="668"/>
      <c r="H49" s="668"/>
      <c r="I49" s="668"/>
    </row>
    <row r="50" spans="1:9" s="136" customFormat="1" ht="15.75" customHeight="1">
      <c r="A50" s="228"/>
      <c r="B50" s="663" t="s">
        <v>340</v>
      </c>
      <c r="C50" s="663"/>
      <c r="D50" s="663"/>
      <c r="E50" s="669" t="s">
        <v>535</v>
      </c>
      <c r="F50" s="669"/>
      <c r="G50" s="669"/>
      <c r="H50" s="669"/>
      <c r="I50" s="669"/>
    </row>
    <row r="51" spans="1:9" s="136" customFormat="1" ht="3.75" customHeight="1">
      <c r="A51" s="228"/>
      <c r="B51" s="225"/>
      <c r="C51" s="225"/>
      <c r="D51" s="225"/>
      <c r="E51" s="225"/>
      <c r="F51" s="225"/>
      <c r="G51" s="225"/>
      <c r="H51" s="225"/>
      <c r="I51" s="225"/>
    </row>
    <row r="52" spans="1:9" s="136" customFormat="1" ht="21.75" customHeight="1">
      <c r="A52" s="166" t="s">
        <v>114</v>
      </c>
      <c r="B52" s="651" t="s">
        <v>341</v>
      </c>
      <c r="C52" s="651"/>
      <c r="D52" s="651"/>
      <c r="E52" s="651"/>
      <c r="F52" s="651"/>
      <c r="G52" s="651"/>
      <c r="H52" s="651"/>
      <c r="I52" s="651"/>
    </row>
    <row r="53" spans="1:9" s="136" customFormat="1" ht="15" customHeight="1">
      <c r="A53" s="166"/>
      <c r="B53" s="672" t="s">
        <v>536</v>
      </c>
      <c r="C53" s="672"/>
      <c r="D53" s="672"/>
      <c r="E53" s="672"/>
      <c r="F53" s="672"/>
      <c r="G53" s="672"/>
      <c r="H53" s="672"/>
      <c r="I53" s="672"/>
    </row>
    <row r="54" spans="1:9" s="136" customFormat="1" ht="18.75" customHeight="1">
      <c r="A54" s="166"/>
      <c r="B54" s="663" t="s">
        <v>351</v>
      </c>
      <c r="C54" s="663"/>
      <c r="D54" s="663"/>
      <c r="E54" s="663"/>
      <c r="F54" s="663"/>
      <c r="G54" s="663"/>
      <c r="H54" s="663"/>
      <c r="I54" s="663"/>
    </row>
    <row r="55" spans="1:9" s="136" customFormat="1" ht="81" customHeight="1">
      <c r="A55" s="166" t="s">
        <v>115</v>
      </c>
      <c r="B55" s="651" t="s">
        <v>523</v>
      </c>
      <c r="C55" s="651"/>
      <c r="D55" s="651"/>
      <c r="E55" s="651"/>
      <c r="F55" s="651"/>
      <c r="G55" s="651"/>
      <c r="H55" s="651"/>
      <c r="I55" s="651"/>
    </row>
    <row r="56" spans="1:11" s="123" customFormat="1" ht="54" customHeight="1">
      <c r="A56" s="134" t="s">
        <v>148</v>
      </c>
      <c r="B56" s="651" t="s">
        <v>486</v>
      </c>
      <c r="C56" s="651"/>
      <c r="D56" s="651"/>
      <c r="E56" s="651"/>
      <c r="F56" s="651"/>
      <c r="G56" s="651"/>
      <c r="H56" s="651"/>
      <c r="I56" s="651"/>
      <c r="J56" s="135"/>
      <c r="K56" s="124"/>
    </row>
    <row r="57" spans="1:11" s="123" customFormat="1" ht="129" customHeight="1">
      <c r="A57" s="134" t="s">
        <v>157</v>
      </c>
      <c r="B57" s="651" t="s">
        <v>491</v>
      </c>
      <c r="C57" s="651"/>
      <c r="D57" s="651"/>
      <c r="E57" s="651"/>
      <c r="F57" s="651"/>
      <c r="G57" s="651"/>
      <c r="H57" s="651"/>
      <c r="I57" s="651"/>
      <c r="J57" s="135"/>
      <c r="K57" s="124"/>
    </row>
    <row r="58" spans="1:11" s="123" customFormat="1" ht="27.75" customHeight="1">
      <c r="A58" s="134" t="s">
        <v>216</v>
      </c>
      <c r="B58" s="651" t="s">
        <v>460</v>
      </c>
      <c r="C58" s="651"/>
      <c r="D58" s="651"/>
      <c r="E58" s="651"/>
      <c r="F58" s="651"/>
      <c r="G58" s="651"/>
      <c r="H58" s="651"/>
      <c r="I58" s="651"/>
      <c r="J58" s="135"/>
      <c r="K58" s="124"/>
    </row>
    <row r="59" spans="1:11" s="123" customFormat="1" ht="23.25" customHeight="1">
      <c r="A59" s="134" t="s">
        <v>227</v>
      </c>
      <c r="B59" s="651" t="s">
        <v>461</v>
      </c>
      <c r="C59" s="651"/>
      <c r="D59" s="651"/>
      <c r="E59" s="651"/>
      <c r="F59" s="651"/>
      <c r="G59" s="651"/>
      <c r="H59" s="651"/>
      <c r="I59" s="651"/>
      <c r="J59" s="135"/>
      <c r="K59" s="124"/>
    </row>
    <row r="60" spans="1:11" s="123" customFormat="1" ht="44.25" customHeight="1">
      <c r="A60" s="134" t="s">
        <v>370</v>
      </c>
      <c r="B60" s="651" t="s">
        <v>477</v>
      </c>
      <c r="C60" s="651"/>
      <c r="D60" s="651"/>
      <c r="E60" s="651"/>
      <c r="F60" s="651"/>
      <c r="G60" s="651"/>
      <c r="H60" s="651"/>
      <c r="I60" s="651"/>
      <c r="J60" s="135"/>
      <c r="K60" s="124"/>
    </row>
    <row r="61" spans="1:11" ht="11.25" customHeight="1">
      <c r="A61" s="662" t="s">
        <v>373</v>
      </c>
      <c r="B61" s="662"/>
      <c r="C61" s="662"/>
      <c r="D61" s="662"/>
      <c r="E61" s="662"/>
      <c r="F61" s="662"/>
      <c r="G61" s="662"/>
      <c r="H61" s="662"/>
      <c r="I61" s="662"/>
      <c r="J61" s="207"/>
      <c r="K61" s="207"/>
    </row>
    <row r="62" spans="1:9" s="136" customFormat="1" ht="21" customHeight="1">
      <c r="A62" s="222"/>
      <c r="B62" s="663" t="s">
        <v>463</v>
      </c>
      <c r="C62" s="663"/>
      <c r="D62" s="663"/>
      <c r="E62" s="663"/>
      <c r="F62" s="663"/>
      <c r="G62" s="663"/>
      <c r="H62" s="663"/>
      <c r="I62" s="663"/>
    </row>
    <row r="63" spans="1:9" s="136" customFormat="1" ht="21.75" customHeight="1">
      <c r="A63" s="166" t="s">
        <v>116</v>
      </c>
      <c r="B63" s="651" t="s">
        <v>276</v>
      </c>
      <c r="C63" s="651"/>
      <c r="D63" s="651"/>
      <c r="E63" s="651"/>
      <c r="F63" s="651"/>
      <c r="G63" s="651"/>
      <c r="H63" s="651"/>
      <c r="I63" s="651"/>
    </row>
    <row r="64" spans="1:9" s="136" customFormat="1" ht="21.75" customHeight="1">
      <c r="A64" s="166" t="s">
        <v>113</v>
      </c>
      <c r="B64" s="651" t="s">
        <v>487</v>
      </c>
      <c r="C64" s="651"/>
      <c r="D64" s="651"/>
      <c r="E64" s="651"/>
      <c r="F64" s="651"/>
      <c r="G64" s="651"/>
      <c r="H64" s="651"/>
      <c r="I64" s="651"/>
    </row>
    <row r="65" spans="1:9" s="136" customFormat="1" ht="32.25" customHeight="1">
      <c r="A65" s="166" t="s">
        <v>114</v>
      </c>
      <c r="B65" s="651" t="s">
        <v>492</v>
      </c>
      <c r="C65" s="651"/>
      <c r="D65" s="651"/>
      <c r="E65" s="651"/>
      <c r="F65" s="651"/>
      <c r="G65" s="651"/>
      <c r="H65" s="651"/>
      <c r="I65" s="651"/>
    </row>
    <row r="66" spans="1:9" s="136" customFormat="1" ht="80.25" customHeight="1">
      <c r="A66" s="166" t="s">
        <v>115</v>
      </c>
      <c r="B66" s="651" t="s">
        <v>524</v>
      </c>
      <c r="C66" s="651"/>
      <c r="D66" s="651"/>
      <c r="E66" s="651"/>
      <c r="F66" s="651"/>
      <c r="G66" s="651"/>
      <c r="H66" s="651"/>
      <c r="I66" s="651"/>
    </row>
    <row r="67" spans="1:9" s="136" customFormat="1" ht="12.75">
      <c r="A67" s="134" t="s">
        <v>148</v>
      </c>
      <c r="B67" s="651" t="s">
        <v>483</v>
      </c>
      <c r="C67" s="651"/>
      <c r="D67" s="651"/>
      <c r="E67" s="651"/>
      <c r="F67" s="651"/>
      <c r="G67" s="651"/>
      <c r="H67" s="651"/>
      <c r="I67" s="651"/>
    </row>
    <row r="68" spans="1:11" s="123" customFormat="1" ht="54" customHeight="1">
      <c r="A68" s="134" t="s">
        <v>157</v>
      </c>
      <c r="B68" s="651" t="s">
        <v>486</v>
      </c>
      <c r="C68" s="651"/>
      <c r="D68" s="651"/>
      <c r="E68" s="651"/>
      <c r="F68" s="651"/>
      <c r="G68" s="651"/>
      <c r="H68" s="651"/>
      <c r="I68" s="651"/>
      <c r="J68" s="135"/>
      <c r="K68" s="124"/>
    </row>
    <row r="69" spans="1:11" s="123" customFormat="1" ht="135" customHeight="1">
      <c r="A69" s="134" t="s">
        <v>216</v>
      </c>
      <c r="B69" s="651" t="s">
        <v>493</v>
      </c>
      <c r="C69" s="651"/>
      <c r="D69" s="651"/>
      <c r="E69" s="651"/>
      <c r="F69" s="651"/>
      <c r="G69" s="651"/>
      <c r="H69" s="651"/>
      <c r="I69" s="651"/>
      <c r="J69" s="135"/>
      <c r="K69" s="124"/>
    </row>
    <row r="70" spans="1:11" s="123" customFormat="1" ht="23.25" customHeight="1">
      <c r="A70" s="134" t="s">
        <v>227</v>
      </c>
      <c r="B70" s="651" t="s">
        <v>460</v>
      </c>
      <c r="C70" s="651"/>
      <c r="D70" s="651"/>
      <c r="E70" s="651"/>
      <c r="F70" s="651"/>
      <c r="G70" s="651"/>
      <c r="H70" s="651"/>
      <c r="I70" s="651"/>
      <c r="J70" s="135"/>
      <c r="K70" s="124"/>
    </row>
    <row r="71" spans="1:11" s="123" customFormat="1" ht="24" customHeight="1">
      <c r="A71" s="134" t="s">
        <v>370</v>
      </c>
      <c r="B71" s="651" t="s">
        <v>461</v>
      </c>
      <c r="C71" s="651"/>
      <c r="D71" s="651"/>
      <c r="E71" s="651"/>
      <c r="F71" s="651"/>
      <c r="G71" s="651"/>
      <c r="H71" s="651"/>
      <c r="I71" s="651"/>
      <c r="J71" s="135"/>
      <c r="K71" s="124"/>
    </row>
    <row r="72" spans="1:11" s="123" customFormat="1" ht="12.75">
      <c r="A72" s="134" t="s">
        <v>371</v>
      </c>
      <c r="B72" s="651" t="s">
        <v>481</v>
      </c>
      <c r="C72" s="651"/>
      <c r="D72" s="651"/>
      <c r="E72" s="651"/>
      <c r="F72" s="651"/>
      <c r="G72" s="651"/>
      <c r="H72" s="651"/>
      <c r="I72" s="651"/>
      <c r="J72" s="135"/>
      <c r="K72" s="124"/>
    </row>
    <row r="73" spans="1:11" s="123" customFormat="1" ht="12.75">
      <c r="A73" s="134"/>
      <c r="B73" s="651" t="s">
        <v>380</v>
      </c>
      <c r="C73" s="651"/>
      <c r="D73" s="651"/>
      <c r="E73" s="694" t="s">
        <v>532</v>
      </c>
      <c r="F73" s="694"/>
      <c r="G73" s="694"/>
      <c r="H73" s="694"/>
      <c r="I73" s="694"/>
      <c r="J73" s="135"/>
      <c r="K73" s="124"/>
    </row>
    <row r="74" spans="1:11" s="123" customFormat="1" ht="12.75">
      <c r="A74" s="134"/>
      <c r="B74" s="651" t="s">
        <v>381</v>
      </c>
      <c r="C74" s="651"/>
      <c r="D74" s="651"/>
      <c r="E74" s="694" t="s">
        <v>541</v>
      </c>
      <c r="F74" s="694"/>
      <c r="G74" s="694"/>
      <c r="H74" s="694"/>
      <c r="I74" s="694"/>
      <c r="J74" s="135"/>
      <c r="K74" s="124"/>
    </row>
  </sheetData>
  <sheetProtection sheet="1" formatCells="0" formatRows="0" insertRows="0" deleteRows="0"/>
  <mergeCells count="74">
    <mergeCell ref="B70:I70"/>
    <mergeCell ref="B72:I72"/>
    <mergeCell ref="B73:D73"/>
    <mergeCell ref="E73:I73"/>
    <mergeCell ref="B74:D74"/>
    <mergeCell ref="E74:I74"/>
    <mergeCell ref="B64:I64"/>
    <mergeCell ref="B65:I65"/>
    <mergeCell ref="B66:I66"/>
    <mergeCell ref="B67:I67"/>
    <mergeCell ref="B68:I68"/>
    <mergeCell ref="B69:I69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F29:I29"/>
    <mergeCell ref="B31:E31"/>
    <mergeCell ref="F31:I31"/>
    <mergeCell ref="B32:D32"/>
    <mergeCell ref="E32:I32"/>
    <mergeCell ref="B34:I34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Emilia Waśkowska</cp:lastModifiedBy>
  <cp:lastPrinted>2023-05-15T13:17:32Z</cp:lastPrinted>
  <dcterms:created xsi:type="dcterms:W3CDTF">2007-12-13T09:58:23Z</dcterms:created>
  <dcterms:modified xsi:type="dcterms:W3CDTF">2023-05-15T13:31:21Z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